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DieseArbeitsmappe" autoCompressPictures="0"/>
  <mc:AlternateContent xmlns:mc="http://schemas.openxmlformats.org/markup-compatibility/2006">
    <mc:Choice Requires="x15">
      <x15ac:absPath xmlns:x15ac="http://schemas.microsoft.com/office/spreadsheetml/2010/11/ac" url="C:\Users\baure\Desktop\"/>
    </mc:Choice>
  </mc:AlternateContent>
  <xr:revisionPtr revIDLastSave="0" documentId="13_ncr:1_{05C86E8F-9457-46E0-9026-7A2CB4AAB16E}" xr6:coauthVersionLast="36" xr6:coauthVersionMax="36" xr10:uidLastSave="{00000000-0000-0000-0000-000000000000}"/>
  <bookViews>
    <workbookView xWindow="0" yWindow="495" windowWidth="28305" windowHeight="16320" xr2:uid="{00000000-000D-0000-FFFF-FFFF00000000}"/>
  </bookViews>
  <sheets>
    <sheet name="Checkliste ProCheckT" sheetId="8" r:id="rId1"/>
    <sheet name="Auswertung" sheetId="11" r:id="rId2"/>
    <sheet name="Funktion" sheetId="10" state="hidden" r:id="rId3"/>
    <sheet name="Checkliste" sheetId="3" state="hidden" r:id="rId4"/>
    <sheet name="Programmierung" sheetId="4" state="hidden" r:id="rId5"/>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9" i="10" l="1"/>
  <c r="F230" i="10"/>
  <c r="F231" i="10"/>
  <c r="F232" i="10"/>
  <c r="F233" i="10"/>
  <c r="F234" i="10"/>
  <c r="F235" i="10"/>
  <c r="F236" i="10"/>
  <c r="F237" i="10"/>
  <c r="F238" i="10"/>
  <c r="F239" i="10"/>
  <c r="F240" i="10"/>
  <c r="F241" i="10"/>
  <c r="F242" i="10"/>
  <c r="F243" i="10"/>
  <c r="F244" i="10"/>
  <c r="F245" i="10"/>
  <c r="F246" i="10"/>
  <c r="F247" i="10"/>
  <c r="F248" i="10"/>
  <c r="F249" i="10"/>
  <c r="F250" i="10"/>
  <c r="F251" i="10"/>
  <c r="F252" i="10"/>
  <c r="F253" i="10"/>
  <c r="F254" i="10"/>
  <c r="F255" i="10"/>
  <c r="F256" i="10"/>
  <c r="F257" i="10"/>
  <c r="F258" i="10"/>
  <c r="F259" i="10"/>
  <c r="F260" i="10"/>
  <c r="F261" i="10"/>
  <c r="F262" i="10"/>
  <c r="F263" i="10"/>
  <c r="F264" i="10"/>
  <c r="F175" i="10"/>
  <c r="F176" i="10"/>
  <c r="F177" i="10"/>
  <c r="F178" i="10"/>
  <c r="F179" i="10"/>
  <c r="F180" i="10"/>
  <c r="F181" i="10"/>
  <c r="F182" i="10"/>
  <c r="F183" i="10"/>
  <c r="F184" i="10"/>
  <c r="F185" i="10"/>
  <c r="F186" i="10"/>
  <c r="F187" i="10"/>
  <c r="F188" i="10"/>
  <c r="F189" i="10"/>
  <c r="F190" i="10"/>
  <c r="F191" i="10"/>
  <c r="F192" i="10"/>
  <c r="F193" i="10"/>
  <c r="F194" i="10"/>
  <c r="F195" i="10"/>
  <c r="F196" i="10"/>
  <c r="F197" i="10"/>
  <c r="F198" i="10"/>
  <c r="F199" i="10"/>
  <c r="F200" i="10"/>
  <c r="F201" i="10"/>
  <c r="F202" i="10"/>
  <c r="F203" i="10"/>
  <c r="F204" i="10"/>
  <c r="F205" i="10"/>
  <c r="F206" i="10"/>
  <c r="F207" i="10"/>
  <c r="F208" i="10"/>
  <c r="F209" i="10"/>
  <c r="F210" i="10"/>
  <c r="F211" i="10"/>
  <c r="F212" i="10"/>
  <c r="F213" i="10"/>
  <c r="F214" i="10"/>
  <c r="F215" i="10"/>
  <c r="F216" i="10"/>
  <c r="F217" i="10"/>
  <c r="F218" i="10"/>
  <c r="F219" i="10"/>
  <c r="F220" i="10"/>
  <c r="F221" i="10"/>
  <c r="F222" i="10"/>
  <c r="F223" i="10"/>
  <c r="F224" i="10"/>
  <c r="F225" i="10"/>
  <c r="F226" i="10"/>
  <c r="F227" i="10"/>
  <c r="F228" i="10"/>
  <c r="F145" i="10"/>
  <c r="F146" i="10"/>
  <c r="F147" i="10"/>
  <c r="F148" i="10"/>
  <c r="F149" i="10"/>
  <c r="F150" i="10"/>
  <c r="F151" i="10"/>
  <c r="F152" i="10"/>
  <c r="F153" i="10"/>
  <c r="F154" i="10"/>
  <c r="F155" i="10"/>
  <c r="F156" i="10"/>
  <c r="F157" i="10"/>
  <c r="F158" i="10"/>
  <c r="F159" i="10"/>
  <c r="F160" i="10"/>
  <c r="F161" i="10"/>
  <c r="F162" i="10"/>
  <c r="F163" i="10"/>
  <c r="F164" i="10"/>
  <c r="F165" i="10"/>
  <c r="F166" i="10"/>
  <c r="F167" i="10"/>
  <c r="F168" i="10"/>
  <c r="F169" i="10"/>
  <c r="F170" i="10"/>
  <c r="F171" i="10"/>
  <c r="F172" i="10"/>
  <c r="F173" i="10"/>
  <c r="F17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97" i="10"/>
  <c r="F98" i="10"/>
  <c r="F99" i="10"/>
  <c r="F100" i="10"/>
  <c r="F101" i="10"/>
  <c r="F102" i="10"/>
  <c r="F103" i="10"/>
  <c r="F104" i="10"/>
  <c r="F105" i="10"/>
  <c r="F106" i="10"/>
  <c r="F107" i="10"/>
  <c r="F108" i="10"/>
  <c r="F109" i="10"/>
  <c r="F110" i="10"/>
  <c r="F111" i="10"/>
  <c r="F112" i="10"/>
  <c r="F113" i="10"/>
  <c r="F114"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49" i="10"/>
  <c r="F50" i="10"/>
  <c r="F51" i="10"/>
  <c r="F52" i="10"/>
  <c r="F53" i="10"/>
  <c r="F54" i="10"/>
  <c r="F55" i="10"/>
  <c r="F56" i="10"/>
  <c r="F57" i="10"/>
  <c r="F58" i="10"/>
  <c r="F59" i="10"/>
  <c r="F60" i="10"/>
  <c r="F61" i="10"/>
  <c r="F62" i="10"/>
  <c r="F63" i="10"/>
  <c r="F64" i="10"/>
  <c r="F65" i="10"/>
  <c r="F66" i="10"/>
  <c r="F25" i="10"/>
  <c r="F26" i="10"/>
  <c r="F27" i="10"/>
  <c r="F28" i="10"/>
  <c r="F29" i="10"/>
  <c r="F30" i="10"/>
  <c r="F31" i="10"/>
  <c r="F32" i="10"/>
  <c r="F33" i="10"/>
  <c r="F34" i="10"/>
  <c r="F35" i="10"/>
  <c r="F36" i="10"/>
  <c r="F37" i="10"/>
  <c r="F38" i="10"/>
  <c r="F39" i="10"/>
  <c r="F40" i="10"/>
  <c r="F41" i="10"/>
  <c r="F42" i="10"/>
  <c r="F43" i="10"/>
  <c r="F44" i="10"/>
  <c r="F45" i="10"/>
  <c r="F46" i="10"/>
  <c r="F47" i="10"/>
  <c r="F48" i="10"/>
  <c r="F23" i="10"/>
  <c r="F22" i="10"/>
  <c r="F21" i="10"/>
  <c r="F20" i="10"/>
  <c r="F19" i="10"/>
  <c r="J145" i="10"/>
  <c r="G150" i="10" s="1"/>
  <c r="J163" i="10"/>
  <c r="J259" i="10"/>
  <c r="J253" i="10"/>
  <c r="G258" i="10" s="1"/>
  <c r="J247" i="10"/>
  <c r="J241" i="10"/>
  <c r="J235" i="10"/>
  <c r="J229" i="10"/>
  <c r="G234" i="10" s="1"/>
  <c r="J223" i="10"/>
  <c r="G228" i="10" s="1"/>
  <c r="J217" i="10"/>
  <c r="J211" i="10"/>
  <c r="AE238" i="10"/>
  <c r="AE237" i="10"/>
  <c r="AE236" i="10"/>
  <c r="AE235" i="10"/>
  <c r="AE234" i="10"/>
  <c r="AI233" i="10"/>
  <c r="AF238" i="10" s="1"/>
  <c r="AE233" i="10"/>
  <c r="AE232" i="10"/>
  <c r="AE231" i="10"/>
  <c r="AE230" i="10"/>
  <c r="AE229" i="10"/>
  <c r="AE228" i="10"/>
  <c r="AI227" i="10"/>
  <c r="AF232" i="10" s="1"/>
  <c r="AE227" i="10"/>
  <c r="AE226" i="10"/>
  <c r="AE225" i="10"/>
  <c r="AE224" i="10"/>
  <c r="AE223" i="10"/>
  <c r="AE222" i="10"/>
  <c r="AI221" i="10"/>
  <c r="AF226" i="10" s="1"/>
  <c r="AG221" i="10" s="1"/>
  <c r="AE221" i="10"/>
  <c r="AJ221" i="10" s="1"/>
  <c r="AK221" i="10" s="1"/>
  <c r="AE220" i="10"/>
  <c r="AE219" i="10"/>
  <c r="AE218" i="10"/>
  <c r="AE217" i="10"/>
  <c r="AE216" i="10"/>
  <c r="AI215" i="10"/>
  <c r="AF220" i="10" s="1"/>
  <c r="AE215" i="10"/>
  <c r="AE214" i="10"/>
  <c r="AE213" i="10"/>
  <c r="AE212" i="10"/>
  <c r="AE211" i="10"/>
  <c r="AE210" i="10"/>
  <c r="AI209" i="10"/>
  <c r="AF214" i="10" s="1"/>
  <c r="AG209" i="10" s="1"/>
  <c r="AE209" i="10"/>
  <c r="AJ209" i="10" s="1"/>
  <c r="AK209" i="10" s="1"/>
  <c r="AE208" i="10"/>
  <c r="AE207" i="10"/>
  <c r="AE206" i="10"/>
  <c r="AE205" i="10"/>
  <c r="AE204" i="10"/>
  <c r="AI203" i="10"/>
  <c r="AF208" i="10" s="1"/>
  <c r="AE203" i="10"/>
  <c r="AE202" i="10"/>
  <c r="AE201" i="10"/>
  <c r="AE200" i="10"/>
  <c r="AE199" i="10"/>
  <c r="AE198" i="10"/>
  <c r="AI197" i="10"/>
  <c r="AF202" i="10" s="1"/>
  <c r="AG197" i="10" s="1"/>
  <c r="AE197" i="10"/>
  <c r="AJ197" i="10" s="1"/>
  <c r="AK197" i="10" s="1"/>
  <c r="AE196" i="10"/>
  <c r="AE195" i="10"/>
  <c r="AE194" i="10"/>
  <c r="AE193" i="10"/>
  <c r="AE192" i="10"/>
  <c r="AI191" i="10"/>
  <c r="AF196" i="10" s="1"/>
  <c r="AE191" i="10"/>
  <c r="AE190" i="10"/>
  <c r="AE189" i="10"/>
  <c r="AE188" i="10"/>
  <c r="AE187" i="10"/>
  <c r="AE186" i="10"/>
  <c r="AI185" i="10"/>
  <c r="AL185" i="10" s="1"/>
  <c r="AE185" i="10"/>
  <c r="AJ185" i="10" s="1"/>
  <c r="AK185" i="10" s="1"/>
  <c r="J181" i="10"/>
  <c r="G186" i="10" s="1"/>
  <c r="J187" i="10"/>
  <c r="J193" i="10"/>
  <c r="G198" i="10" s="1"/>
  <c r="J199" i="10"/>
  <c r="G204" i="10" s="1"/>
  <c r="J205" i="10"/>
  <c r="J151" i="10"/>
  <c r="J157" i="10"/>
  <c r="J169" i="10"/>
  <c r="J175" i="10"/>
  <c r="G180" i="10" s="1"/>
  <c r="J115" i="10"/>
  <c r="J121" i="10"/>
  <c r="J127" i="10"/>
  <c r="J133" i="10"/>
  <c r="J139" i="10"/>
  <c r="J85" i="10"/>
  <c r="J31" i="10"/>
  <c r="J25" i="10"/>
  <c r="J19" i="10"/>
  <c r="J103" i="10"/>
  <c r="J109" i="10"/>
  <c r="J91" i="10"/>
  <c r="J97" i="10"/>
  <c r="J79" i="10"/>
  <c r="J73" i="10"/>
  <c r="J67" i="10"/>
  <c r="J61" i="10"/>
  <c r="J55" i="10"/>
  <c r="J49" i="10"/>
  <c r="J43" i="10"/>
  <c r="G48" i="10" s="1"/>
  <c r="J37" i="10"/>
  <c r="U8" i="10"/>
  <c r="F24" i="10"/>
  <c r="G41" i="10" l="1"/>
  <c r="K49" i="10"/>
  <c r="L49" i="10" s="1"/>
  <c r="AH209" i="10"/>
  <c r="AH221" i="10"/>
  <c r="G35" i="10"/>
  <c r="K115" i="10"/>
  <c r="L115" i="10" s="1"/>
  <c r="G252" i="10"/>
  <c r="G264" i="10"/>
  <c r="H247" i="10" s="1"/>
  <c r="I247" i="10" s="1"/>
  <c r="G246" i="10"/>
  <c r="K235" i="10"/>
  <c r="L235" i="10" s="1"/>
  <c r="G240" i="10"/>
  <c r="G222" i="10"/>
  <c r="G216" i="10"/>
  <c r="G192" i="10"/>
  <c r="H175" i="10" s="1"/>
  <c r="G168" i="10"/>
  <c r="G162" i="10"/>
  <c r="G156" i="10"/>
  <c r="G144" i="10"/>
  <c r="G138" i="10"/>
  <c r="M115" i="10"/>
  <c r="T43" i="8" s="1"/>
  <c r="G132" i="10"/>
  <c r="G126" i="10"/>
  <c r="G120" i="10"/>
  <c r="G108" i="10"/>
  <c r="G102" i="10"/>
  <c r="G96" i="10"/>
  <c r="G78" i="10"/>
  <c r="G72" i="10"/>
  <c r="G66" i="10"/>
  <c r="G60" i="10"/>
  <c r="G54" i="10"/>
  <c r="G90" i="10"/>
  <c r="M85" i="10"/>
  <c r="T35" i="8" s="1"/>
  <c r="G29" i="10"/>
  <c r="M19" i="10"/>
  <c r="T27" i="8" s="1"/>
  <c r="G114" i="10"/>
  <c r="G84" i="10"/>
  <c r="G210" i="10"/>
  <c r="H193" i="10" s="1"/>
  <c r="G174" i="10"/>
  <c r="H163" i="10" s="1"/>
  <c r="I163" i="10" s="1"/>
  <c r="K67" i="10"/>
  <c r="L67" i="10" s="1"/>
  <c r="K19" i="10"/>
  <c r="L19" i="10" s="1"/>
  <c r="G23" i="10"/>
  <c r="K247" i="10"/>
  <c r="L247" i="10" s="1"/>
  <c r="K223" i="10"/>
  <c r="L223" i="10" s="1"/>
  <c r="H223" i="10"/>
  <c r="I223" i="10" s="1"/>
  <c r="K211" i="10"/>
  <c r="L211" i="10" s="1"/>
  <c r="K163" i="10"/>
  <c r="L163" i="10" s="1"/>
  <c r="M211" i="10"/>
  <c r="T72" i="8" s="1"/>
  <c r="K193" i="10"/>
  <c r="L193" i="10" s="1"/>
  <c r="K175" i="10"/>
  <c r="L175" i="10" s="1"/>
  <c r="M163" i="10"/>
  <c r="T60" i="8" s="1"/>
  <c r="K145" i="10"/>
  <c r="L145" i="10" s="1"/>
  <c r="M145" i="10"/>
  <c r="T49" i="8" s="1"/>
  <c r="AH197" i="10"/>
  <c r="AF190" i="10"/>
  <c r="AG185" i="10" s="1"/>
  <c r="AH185" i="10" s="1"/>
  <c r="K85" i="10"/>
  <c r="L85" i="10" s="1"/>
  <c r="H115" i="10" l="1"/>
  <c r="I115" i="10" s="1"/>
  <c r="T25" i="10" s="1"/>
  <c r="Y25" i="10" s="1"/>
  <c r="I193" i="10"/>
  <c r="T16" i="10" s="1"/>
  <c r="I175" i="10"/>
  <c r="T15" i="10" s="1"/>
  <c r="V15" i="10" s="1"/>
  <c r="H235" i="10"/>
  <c r="I235" i="10" s="1"/>
  <c r="T19" i="10" s="1"/>
  <c r="H85" i="10"/>
  <c r="H67" i="10"/>
  <c r="I67" i="10" s="1"/>
  <c r="T10" i="10" s="1"/>
  <c r="V10" i="10" s="1"/>
  <c r="H49" i="10"/>
  <c r="I49" i="10" s="1"/>
  <c r="T9" i="10" s="1"/>
  <c r="V9" i="10" s="1"/>
  <c r="H19" i="10"/>
  <c r="I19" i="10" s="1"/>
  <c r="N19" i="10"/>
  <c r="C6" i="11" s="1"/>
  <c r="T18" i="10"/>
  <c r="T20" i="10"/>
  <c r="H211" i="10"/>
  <c r="T14" i="10"/>
  <c r="H145" i="10"/>
  <c r="W25" i="10" l="1"/>
  <c r="Z25" i="10"/>
  <c r="V25" i="10"/>
  <c r="X25" i="10"/>
  <c r="T12" i="10"/>
  <c r="V12" i="10" s="1"/>
  <c r="I85" i="10"/>
  <c r="T24" i="10" s="1"/>
  <c r="V24" i="10" s="1"/>
  <c r="W19" i="10"/>
  <c r="X19" i="10"/>
  <c r="Z19" i="10"/>
  <c r="V19" i="10"/>
  <c r="Y19" i="10"/>
  <c r="I211" i="10"/>
  <c r="T17" i="10" s="1"/>
  <c r="T28" i="10" s="1"/>
  <c r="I145" i="10"/>
  <c r="T26" i="10" s="1"/>
  <c r="Y12" i="10"/>
  <c r="W12" i="10"/>
  <c r="Z12" i="10"/>
  <c r="W9" i="10"/>
  <c r="X9" i="10"/>
  <c r="Y9" i="10"/>
  <c r="Z9" i="10"/>
  <c r="Y10" i="10"/>
  <c r="X10" i="10"/>
  <c r="Z10" i="10"/>
  <c r="W10" i="10"/>
  <c r="W20" i="10"/>
  <c r="V20" i="10"/>
  <c r="W18" i="10"/>
  <c r="V18" i="10"/>
  <c r="Y16" i="10"/>
  <c r="V16" i="10"/>
  <c r="V14" i="10"/>
  <c r="T27" i="10"/>
  <c r="Z18" i="10"/>
  <c r="Y18" i="10"/>
  <c r="X18" i="10"/>
  <c r="Y20" i="10"/>
  <c r="X20" i="10"/>
  <c r="Z20" i="10"/>
  <c r="X16" i="10"/>
  <c r="Z16" i="10"/>
  <c r="W16" i="10"/>
  <c r="X15" i="10"/>
  <c r="Z15" i="10"/>
  <c r="Y15" i="10"/>
  <c r="W15" i="10"/>
  <c r="W14" i="10"/>
  <c r="Z14" i="10"/>
  <c r="X14" i="10"/>
  <c r="Y14" i="10"/>
  <c r="T8" i="10"/>
  <c r="X12" i="10" l="1"/>
  <c r="T11" i="10"/>
  <c r="V11" i="10" s="1"/>
  <c r="W24" i="10"/>
  <c r="Z24" i="10"/>
  <c r="Y24" i="10"/>
  <c r="X24" i="10"/>
  <c r="X17" i="10"/>
  <c r="W17" i="10"/>
  <c r="Y17" i="10"/>
  <c r="Z17" i="10"/>
  <c r="V17" i="10"/>
  <c r="T13" i="10"/>
  <c r="V13" i="10" s="1"/>
  <c r="Y26" i="10"/>
  <c r="X26" i="10"/>
  <c r="W26" i="10"/>
  <c r="V26" i="10"/>
  <c r="Z26" i="10"/>
  <c r="V28" i="10"/>
  <c r="W28" i="10"/>
  <c r="X28" i="10"/>
  <c r="Y28" i="10"/>
  <c r="Z28" i="10"/>
  <c r="T23" i="10"/>
  <c r="V8" i="10"/>
  <c r="W27" i="10"/>
  <c r="X27" i="10"/>
  <c r="Y27" i="10"/>
  <c r="Z27" i="10"/>
  <c r="V27" i="10"/>
  <c r="Z8" i="10"/>
  <c r="Y8" i="10"/>
  <c r="X8" i="10"/>
  <c r="W8" i="10"/>
  <c r="Y11" i="10" l="1"/>
  <c r="X11" i="10"/>
  <c r="Z11" i="10"/>
  <c r="W11" i="10"/>
  <c r="W13" i="10"/>
  <c r="Z13" i="10"/>
  <c r="X13" i="10"/>
  <c r="Y13" i="10"/>
  <c r="W23" i="10"/>
  <c r="Z23" i="10"/>
  <c r="Y23" i="10"/>
  <c r="V23" i="10"/>
  <c r="X23" i="10"/>
</calcChain>
</file>

<file path=xl/sharedStrings.xml><?xml version="1.0" encoding="utf-8"?>
<sst xmlns="http://schemas.openxmlformats.org/spreadsheetml/2006/main" count="375" uniqueCount="236">
  <si>
    <t xml:space="preserve">Checkliste "ProCheckT" </t>
  </si>
  <si>
    <r>
      <rPr>
        <sz val="20"/>
        <color theme="1"/>
        <rFont val="Calibri (Textkörper)"/>
      </rPr>
      <t xml:space="preserve">„ProCheckT“ dient der Planung, Nachjustierung und Evaluation transformativer Forschungsprojekte. Diese liegen an der Schnittstelle von Wissenschaft und Praxis und haben den Anspruch, einen nachhaltigen Wandel der Gesellschaft zu befördern. Dieser Selbstevaluationsbogen richtet sich an Sie als Projektakteur*innen, d. h.  Wissenschafts- oder Praxisakteur*innen, die in diesen Projekten Aufgaben oder Arbeitspakete übernehmen. Die Fragen unterstützen Sie bei der Reflexion darüber, ob Sie relevante Aspekte für das Gelingen Ihres transformativen Forschungsprojekts berücksichtigt haben.	</t>
    </r>
    <r>
      <rPr>
        <sz val="20"/>
        <color theme="1"/>
        <rFont val="Calibri"/>
        <family val="2"/>
        <scheme val="minor"/>
      </rPr>
      <t xml:space="preserve">							
								</t>
    </r>
  </si>
  <si>
    <t>Fragebogen</t>
  </si>
  <si>
    <t xml:space="preserve">Projektthema </t>
  </si>
  <si>
    <t>Welches übergeordnete Thema bearbeitet Ihr Projekt? (Mehrfachnennungen möglich)</t>
  </si>
  <si>
    <t>Treiber</t>
  </si>
  <si>
    <t>Einzelne oder mehrere Projektakteur*innen können das Projekt vorantreiben. Personen aller Positionen/Funktionen Ihres Projekts können Treibende sein (z.B. Projektleitung, Projektmitarbeitende aus Praxis oder/und Wissenschaft).
Bitte bewerten Sie, inwieweit die folgenden Aussagen für Ihr Projekt zutreffen:</t>
  </si>
  <si>
    <t xml:space="preserve">trifft nicht zu </t>
  </si>
  <si>
    <t xml:space="preserve">trifft eher nicht zu </t>
  </si>
  <si>
    <t>trifft teilweise zu</t>
  </si>
  <si>
    <t>trifft eher zu</t>
  </si>
  <si>
    <t>trifft zu</t>
  </si>
  <si>
    <t>keine Angabe</t>
  </si>
  <si>
    <t>Handeln</t>
  </si>
  <si>
    <t>Es gibt Projektakteur*innen, die durch Eigeninitiative das Projekt vorantreiben.</t>
  </si>
  <si>
    <t>Es gibt Projektakteur*innen, die durch kreatives Entwickeln von Lösungswegen das Projekt vorantreiben.</t>
  </si>
  <si>
    <t>Es gibt Projektakteur*innen, die durch Innovations- und Reformbereitschaft das Projekt vorantreiben.</t>
  </si>
  <si>
    <t>Es gibt Projektakteur*innen, die den Veränderungsprozess initiieren, gestalten und lenken.</t>
  </si>
  <si>
    <t>Durch den Zusammenschluss von Personen (sowohl Projektinterne als auch Externe) entstehen Netzwerke, die das Projekt vorantreiben.</t>
  </si>
  <si>
    <t>Haltung</t>
  </si>
  <si>
    <t>Es gibt Projektakteur*innen, die durch das Erkennen der Notwendigkeit und Brisanz des Themas das Projekt vorantreiben.</t>
  </si>
  <si>
    <t xml:space="preserve">Es gibt Projektakteur*innen, die ein Verständnis für das übergeordnete Thema (in Frage 1 genannt) entwickeln oder entwickelt haben. </t>
  </si>
  <si>
    <t xml:space="preserve">Es gibt Projektakteur*innen, die den gesellschaftlichen Kontext des Projekts verstehen. </t>
  </si>
  <si>
    <t>Ausstattung</t>
  </si>
  <si>
    <t>Die treibenden Projektakteur*innen verfügen über ausreichend Macht, um Veränderungen zu initiieren.</t>
  </si>
  <si>
    <t>Die treibenden Projektakteur*innen verfügen über ausreichend zeitliche Ressourcen, um Veränderungen zu initiieren.</t>
  </si>
  <si>
    <t>Bemerkung:</t>
  </si>
  <si>
    <t>Die treibenden Projektakteur*innen verfügen über ausreichend finanzielle Ressourcen, um Veränderungen zu initiieren.</t>
  </si>
  <si>
    <t>Wissensformen</t>
  </si>
  <si>
    <t>In transformativen Projekten ist Wissen in drei Formen notwendig: das Wissen zur Ausgangssituation, zu den Zielen und zu den Vorgehensweisen. Bitte bewerten Sie, inwieweit die folgenden Aussagen für Ihr Projekt zutreffen:</t>
  </si>
  <si>
    <t>Die Projektakteur*innen haben sich Wissen zur gesellschaftlichen Problemlage und Ausgangssituation des Projekts angeeignet.</t>
  </si>
  <si>
    <t>Die Projektakteur*innen haben ein gemeinsames Verständnis, welche Zukunft denkbar und wünschenswert ist. Das heißt, wie die Welt von morgen sein soll.</t>
  </si>
  <si>
    <t>Die Projektakteur*innen wissen, welches konkrete Projektziel verfolgt wird.</t>
  </si>
  <si>
    <t>Die Projektakteur*innen wissen, mit welchen Schritten und Vorgehensweisen das Projektziel erreicht werden kann.</t>
  </si>
  <si>
    <t>Die Projektakteur*innen wissen, wie mit dem Projekt ein Beitrag zum übergeordneten Thema (in Frage 1 genannt) geleistet werden kann.</t>
  </si>
  <si>
    <t>Zusammenarbeit</t>
  </si>
  <si>
    <t>Die Zusammenarbeit in einem transformativen Projekt zeichnet sich durch unterschiedliche Aspekte aus. Bitte bewerten Sie, inwieweit die folgenden Aussagen für Ihr Projekt zutreffen:</t>
  </si>
  <si>
    <t>Die Wissenschafts- und Praxisakteur*innen initiieren gemeinsam den Forschungsprozess.</t>
  </si>
  <si>
    <t>Die Praxisakteur*innen werden aktiv in den Forschungsprozess eingebunden.</t>
  </si>
  <si>
    <t>Wissenschafts- und Praxisakteur*innen legen gemeinsam Projektziele und Vorgehensweisen fest, um diese Ziele zu erreichen.</t>
  </si>
  <si>
    <t>Die unterschiedlichen Sichtweisen und das Wissen der verschiedenen Disziplinen aus Wissenschaft und Praxis werden in das Projekt integriert.</t>
  </si>
  <si>
    <t>Der Nutzen für alle Projektakteur*innen aus Wissenschaft und Praxis wird sichergestellt.</t>
  </si>
  <si>
    <t>Kommunikation</t>
  </si>
  <si>
    <t>Was kennzeichnet die Kommunikation in Ihrem Projekt? Bitte bewerten Sie, inwieweit die folgenden Aussagen zutreffen:</t>
  </si>
  <si>
    <t>Der Austausch zwischen den Wissenschafts- und Praxisakteur*innen ist nicht-hierarchisch.</t>
  </si>
  <si>
    <t>Der Austausch zwischen allen Projektakteur*innen findet kontinuierlich statt.</t>
  </si>
  <si>
    <t>Inhalte und Standpunkte werden zwischen allen Projektakteur*innen transparent und verständlich kommuniziert.</t>
  </si>
  <si>
    <t>Reflexion</t>
  </si>
  <si>
    <t>Welche Rolle spielt Reflexion in Ihrem Projekt? Bitte bewerten Sie, inwieweit die folgenden Aussagen zutreffen:</t>
  </si>
  <si>
    <t>Struktur der Reflexion</t>
  </si>
  <si>
    <t>Die Projektakteur*innen treffen sich regelmäßig zur gemeinsamen Reflexion.</t>
  </si>
  <si>
    <t>Der Reflexionsprozess im Projekt ist iterativ angelegt, d.h. in wiederholenden, aufeinander aufbauenden Reflexionsschleifen.</t>
  </si>
  <si>
    <t>Inhalt der Reflexion</t>
  </si>
  <si>
    <t>Die Projektakteur*innen befassen sich im Reflexionsprozess mit (Teil-)Ergebnissen des Projekts.</t>
  </si>
  <si>
    <t>Die Projektakteur*innen befassen sich im Reflexionsprozess mit den (Teil-)Auswirkungen des Projekts.</t>
  </si>
  <si>
    <t>Die Projektakteur*innen befassen sich im Reflexionsprozess mit ihren normativen Annahmen, d.h. mit ihren Vorstellungen/Überzeugungen in Bezug auf die Welt von morgen.</t>
  </si>
  <si>
    <t>Konsequenzen der Reflexion</t>
  </si>
  <si>
    <t>Als Konsequenz der Reflexion wird der Forschungsprozess verändert, z.B. durch Neubestimmung oder Nachjustierung von Teilzielen.</t>
  </si>
  <si>
    <t>Als Konsequenz der Reflexion verändern sich persönliche Einstellungen der Projektakteur*innen in Bezug auf das übergeordnete Thema (in Frage 1 genannt).</t>
  </si>
  <si>
    <t>Als Konsequenz der Reflexion verändert sich das Verhalten der Projektakteur*innen in Bezug auf das übergeordnete Thema (in Frage 1 genannt).</t>
  </si>
  <si>
    <t>Übertragbarkeit</t>
  </si>
  <si>
    <t>Im Kontext transformativer Forschung bedeutet Übertragbarkeit, dass Inhalte, Formate oder Methoden aus den transformativen Projekten in anderen Bereichen Anwendung finden. Skalierbarkeit bedeutet, dass Methoden und/oder Formate genauso in größerem Umfang angewendet werden können, d.h. sie sind ausdehnbar auf mehr Personen oder mehr Projekte. Bitte bewerten Sie, inwieweit die folgenden Aussagen für Ihr Projekt zutreffen:</t>
  </si>
  <si>
    <t>Übertragung</t>
  </si>
  <si>
    <t>Inhalte, Formate, Methoden oder Ergebnisse des Projekts sind so angelegt, dass sie in andere Kontexte übertragen werden können.</t>
  </si>
  <si>
    <t>Inhalte, Formate, Methoden oder Ergebnisse sind in größerem Umfang anwendbar.</t>
  </si>
  <si>
    <t>Verstetigung</t>
  </si>
  <si>
    <t>Netzwerke werden während oder nach der Projektlaufzeit verstetigt.</t>
  </si>
  <si>
    <t>Strukturen werden während oder nach der Projektlaufzeit verstetigt.</t>
  </si>
  <si>
    <t>Nebenwirkungen</t>
  </si>
  <si>
    <t>Im Projekt werden mögliche unbeabsichtigte negative Nebenwirkungen (z.B. Reduktion von CO2 durch E-Autos vs. umweltschädliche Stoffe in den Akkus der E-Autos) berücksichtigt und Gegenmaßnahmen entwickelt.</t>
  </si>
  <si>
    <t>Diese unbeabsichtigten negativen Nebenwirkungen werden bei  der Planung einer Ausdehnung des Projekts (z.B. Entsorgung von einem Akku vs. einer Millionen Akkus) berücksichtigt und Gegenmaßnahmen entwickelt.</t>
  </si>
  <si>
    <t>Ergebnisse</t>
  </si>
  <si>
    <t>Die Projektergebnisse werden verständlich und transparent innerhalb der Wissenschafts-Community weitergegeben.</t>
  </si>
  <si>
    <t>Die Projektergebnisse werden verständlich und transparent in die Gesellschaft außerhalb der Wissenschafts-Community getragen.</t>
  </si>
  <si>
    <t>Das Projekt will gesellschaftliche Veränderungsimpulse in Bezug auf das übergeordnete Thema (in Frage 1 genannt) auslösen, lenken und/oder beschleunigen.</t>
  </si>
  <si>
    <t>Auswertung</t>
  </si>
  <si>
    <t>Funktionen</t>
  </si>
  <si>
    <t>Farbeinordnung in 5 Abständen: sehr schlecht &lt;=0,15, schlecht &gt;0,15 u &lt;=0,35, mittel &gt;0,35 u &lt;= 0,55, gut &gt;0,55 u &lt;=0,85, sehr gut &gt;0,85</t>
  </si>
  <si>
    <t>Konsumwende</t>
  </si>
  <si>
    <t>Fehlermeldung:</t>
  </si>
  <si>
    <t>Quotient</t>
  </si>
  <si>
    <t>Energiewende</t>
  </si>
  <si>
    <t>FEHLER: nicht vollständig/korrekt ausgefüllt, keine Mehrfachankreuzung erlaubt!</t>
  </si>
  <si>
    <t>sehr schlecht</t>
  </si>
  <si>
    <t>schlecht</t>
  </si>
  <si>
    <t>mittel</t>
  </si>
  <si>
    <t xml:space="preserve">gut </t>
  </si>
  <si>
    <t>sehr gut</t>
  </si>
  <si>
    <t>Ressourcenwende</t>
  </si>
  <si>
    <t>Fehlerfrei!</t>
  </si>
  <si>
    <t>Mobilitätswende</t>
  </si>
  <si>
    <t>ACHTUNG: Ihre Beantwortung des Fragebogen ist fehlerhaft!</t>
  </si>
  <si>
    <t>Ernährungswende</t>
  </si>
  <si>
    <t>Ihre Beantwortung ist fehlerfrei!</t>
  </si>
  <si>
    <t>Urbane Wende</t>
  </si>
  <si>
    <t>Industrielle Wende</t>
  </si>
  <si>
    <t>Sonstiges</t>
  </si>
  <si>
    <t>Überschrift</t>
  </si>
  <si>
    <t>Thema</t>
  </si>
  <si>
    <t>Summe</t>
  </si>
  <si>
    <t>SumGesamt</t>
  </si>
  <si>
    <t>Vollständigekeitsprüfung für einzelne Frage</t>
  </si>
  <si>
    <t>Anzahl keine Angabe</t>
  </si>
  <si>
    <t>Dividend bei "keiner Angabe"</t>
  </si>
  <si>
    <t>Fehlermeldung für gesamte Überschrift</t>
  </si>
  <si>
    <t>Fehlermeldung für gesamte Evaluation</t>
  </si>
  <si>
    <t>1. Frage: Antwortmöglickeit 1 (0 Punkte)</t>
  </si>
  <si>
    <t>Nebenwirkung</t>
  </si>
  <si>
    <t>Antwortmöglickeit 2 (1 Punkte)</t>
  </si>
  <si>
    <t>Antwortmöglickeit 3 (2Punkte)</t>
  </si>
  <si>
    <t>Antwortmöglickeit 4 (3 Punkte)</t>
  </si>
  <si>
    <t>Antwortmöglickeit 5 (4 Punkte)</t>
  </si>
  <si>
    <t xml:space="preserve">Antwortmöglickeit 6 </t>
  </si>
  <si>
    <t>2. Frage</t>
  </si>
  <si>
    <t>3. Frage</t>
  </si>
  <si>
    <t>4. Frage</t>
  </si>
  <si>
    <t xml:space="preserve">5. Frage </t>
  </si>
  <si>
    <t>1. Frage</t>
  </si>
  <si>
    <t>3.Frage</t>
  </si>
  <si>
    <t>1.Frage</t>
  </si>
  <si>
    <t xml:space="preserve">2.Frage </t>
  </si>
  <si>
    <t xml:space="preserve">4.Frage </t>
  </si>
  <si>
    <t xml:space="preserve">5.Frage </t>
  </si>
  <si>
    <t xml:space="preserve">1.Frage </t>
  </si>
  <si>
    <t xml:space="preserve">3.Frage </t>
  </si>
  <si>
    <t>2.Frage</t>
  </si>
  <si>
    <t xml:space="preserve">Checkliste "Erfolgsmessung Transferaktivitäten" </t>
  </si>
  <si>
    <t>Stand: 31-05-2021</t>
  </si>
  <si>
    <r>
      <t xml:space="preserve">Berbeitung durch: </t>
    </r>
    <r>
      <rPr>
        <i/>
        <sz val="11"/>
        <color rgb="FFFF0000"/>
        <rFont val="Calibri"/>
        <family val="2"/>
        <scheme val="minor"/>
      </rPr>
      <t>David Dang</t>
    </r>
  </si>
  <si>
    <t>.</t>
  </si>
  <si>
    <t>Transfer über Köpfe</t>
  </si>
  <si>
    <t>Übersicht</t>
  </si>
  <si>
    <t>Gründung</t>
  </si>
  <si>
    <t>Maßnahme:</t>
  </si>
  <si>
    <t>Bitte ausfüllen</t>
  </si>
  <si>
    <r>
      <t xml:space="preserve">Einzelne Transferaktivität im Rahmen des Transferformates:
</t>
    </r>
    <r>
      <rPr>
        <i/>
        <sz val="11"/>
        <color rgb="FFFF0000"/>
        <rFont val="Calibri"/>
        <family val="2"/>
        <scheme val="minor"/>
      </rPr>
      <t>Bitte auswählen --&gt;</t>
    </r>
  </si>
  <si>
    <t>Ergänzung</t>
  </si>
  <si>
    <t>Innovationszirkel/Trialoge</t>
  </si>
  <si>
    <t>Kurzbeschreibung:</t>
  </si>
  <si>
    <r>
      <t xml:space="preserve">Wie fand der Austausch statt? 
</t>
    </r>
    <r>
      <rPr>
        <i/>
        <sz val="11"/>
        <color rgb="FFFF0000"/>
        <rFont val="Calibri"/>
        <family val="2"/>
        <scheme val="minor"/>
      </rPr>
      <t>Bitte ankreuzen</t>
    </r>
    <r>
      <rPr>
        <i/>
        <sz val="11"/>
        <color theme="1"/>
        <rFont val="Calibri"/>
        <family val="2"/>
        <scheme val="minor"/>
      </rPr>
      <t xml:space="preserve"> ob Online oder in Präsenz.</t>
    </r>
    <r>
      <rPr>
        <b/>
        <sz val="11"/>
        <color theme="1"/>
        <rFont val="Calibri"/>
        <family val="2"/>
        <scheme val="minor"/>
      </rPr>
      <t xml:space="preserve"> 
Welche Austauschformate wurden konkret genutzt ? </t>
    </r>
    <r>
      <rPr>
        <i/>
        <sz val="11"/>
        <rFont val="Calibri"/>
        <family val="2"/>
        <scheme val="minor"/>
      </rPr>
      <t xml:space="preserve">z.B. Plenum / Kleingruppen, etc. -  </t>
    </r>
    <r>
      <rPr>
        <i/>
        <sz val="11"/>
        <color rgb="FFFF0000"/>
        <rFont val="Calibri"/>
        <family val="2"/>
        <scheme val="minor"/>
      </rPr>
      <t xml:space="preserve">Bitte ausfüllen </t>
    </r>
  </si>
  <si>
    <r>
      <t xml:space="preserve">Bitte ausfüllen </t>
    </r>
    <r>
      <rPr>
        <i/>
        <sz val="11"/>
        <color rgb="FF0070C0"/>
        <rFont val="Calibri"/>
        <family val="2"/>
        <scheme val="minor"/>
      </rPr>
      <t xml:space="preserve">
</t>
    </r>
  </si>
  <si>
    <t>Expand Reality</t>
  </si>
  <si>
    <t>Projektleiter:in/Projektmitarbeiter:innen:</t>
  </si>
  <si>
    <t>Erste Ergebnisse aus dem Teilnehmer:innen Feedback:</t>
  </si>
  <si>
    <t>Weitere Projektbeteiligte (intern/extern):</t>
  </si>
  <si>
    <t>Dafür eignet sich die Transferaktivität besonders:</t>
  </si>
  <si>
    <r>
      <t xml:space="preserve">Transferformat:
</t>
    </r>
    <r>
      <rPr>
        <i/>
        <sz val="11"/>
        <color rgb="FFFF0000"/>
        <rFont val="Calibri"/>
        <family val="2"/>
        <scheme val="minor"/>
      </rPr>
      <t>Bitte auswählen--&gt;</t>
    </r>
  </si>
  <si>
    <t>Dafür eignet sich die Transferaktivität nicht:</t>
  </si>
  <si>
    <r>
      <t xml:space="preserve">Zielgruppe 1:
</t>
    </r>
    <r>
      <rPr>
        <i/>
        <sz val="11"/>
        <color rgb="FFFF0000"/>
        <rFont val="Calibri"/>
        <family val="2"/>
        <scheme val="minor"/>
      </rPr>
      <t>Bitte auswählen--&gt;</t>
    </r>
  </si>
  <si>
    <t>Ideen für Optimierung der Transferaktivität:</t>
  </si>
  <si>
    <r>
      <t xml:space="preserve">Zielgruppe 2:
</t>
    </r>
    <r>
      <rPr>
        <i/>
        <sz val="11"/>
        <color rgb="FFFF0000"/>
        <rFont val="Calibri"/>
        <family val="2"/>
        <scheme val="minor"/>
      </rPr>
      <t>Bitte auswählen--&gt;</t>
    </r>
  </si>
  <si>
    <t>Wissenschaft</t>
  </si>
  <si>
    <t>Zielgruppe 3:</t>
  </si>
  <si>
    <t>Ergänzungen - Bitte ausfüllen</t>
  </si>
  <si>
    <r>
      <t xml:space="preserve">Transferergebnisse 1:
</t>
    </r>
    <r>
      <rPr>
        <i/>
        <sz val="11"/>
        <color rgb="FFFF0000"/>
        <rFont val="Calibri"/>
        <family val="2"/>
        <scheme val="minor"/>
      </rPr>
      <t>Bitte auswählen --&gt;</t>
    </r>
  </si>
  <si>
    <r>
      <t xml:space="preserve">Transferergebnisse 2:
</t>
    </r>
    <r>
      <rPr>
        <i/>
        <sz val="11"/>
        <color rgb="FFFF0000"/>
        <rFont val="Calibri"/>
        <family val="2"/>
        <scheme val="minor"/>
      </rPr>
      <t>Bitte auswählen --&gt;</t>
    </r>
  </si>
  <si>
    <t xml:space="preserve">Transferergebnisse 3:
</t>
  </si>
  <si>
    <t xml:space="preserve">Checkliste </t>
  </si>
  <si>
    <t>Teilnehmer:innen…</t>
  </si>
  <si>
    <t>Aspekt nicht relevant</t>
  </si>
  <si>
    <t>Verbesserungsoptionen:</t>
  </si>
  <si>
    <t>Bemerkungen:</t>
  </si>
  <si>
    <t>Zielgruppenorientierung</t>
  </si>
  <si>
    <t xml:space="preserve">haben sehr ähnlich Erwartungshaltungen </t>
  </si>
  <si>
    <t>ggf. Format zielgruppenorientiert splitten</t>
  </si>
  <si>
    <t>verfolgen das gleiche Ziel</t>
  </si>
  <si>
    <t>ggf. gemeinsame Zielsetzung definieren</t>
  </si>
  <si>
    <t>finden die Gruppenzusammensetzung gut</t>
  </si>
  <si>
    <t>ggf. Zielfokussierung im Vorfeld abklären</t>
  </si>
  <si>
    <t>Pitch</t>
  </si>
  <si>
    <t>konnten neue Kontakte dazugewinnen</t>
  </si>
  <si>
    <t>ggf. Akquise aktiv betreiben</t>
  </si>
  <si>
    <t>Wettbewerb</t>
  </si>
  <si>
    <t>Nutzenorientierung</t>
  </si>
  <si>
    <t>haben konkreten Vorteil von Format</t>
  </si>
  <si>
    <t>ggf. Vorteile viel klarer herausarbeiten</t>
  </si>
  <si>
    <t>Workshops</t>
  </si>
  <si>
    <t xml:space="preserve">nutzen Methoden aus Veranstaltung/Interaktion im eigenen Betrieb </t>
  </si>
  <si>
    <t>ggf. neue &amp; hilfreiche Methoden vermitteln</t>
  </si>
  <si>
    <t>Zirkel</t>
  </si>
  <si>
    <t>kommen aus eigenem Interesse (nicht aus Gefälligkeit)</t>
  </si>
  <si>
    <t>ggf. Format hinterfragen / ändern / einstellen</t>
  </si>
  <si>
    <t>haben konkreten Vorteil vom Ergebnis, Produkt, Prototyp,…</t>
  </si>
  <si>
    <t>ggf. Erwartungshaltung / Zielsetzung neu abfragen / definieren</t>
  </si>
  <si>
    <t xml:space="preserve">Austauschkultur &amp; Vertrauen </t>
  </si>
  <si>
    <t xml:space="preserve">tauschen sich im Format persönlich und offen aus  </t>
  </si>
  <si>
    <t>ggf. Teilnehmerkreis ändern /verkleinern</t>
  </si>
  <si>
    <t xml:space="preserve">tauschen sich untereinander auch über das Format hinaus aus </t>
  </si>
  <si>
    <t>Spaß</t>
  </si>
  <si>
    <t>sind von Format begeistert und kommen gerne wieder</t>
  </si>
  <si>
    <t>ggf. kreativ &amp; angemessen für "Spaß" sorgen</t>
  </si>
  <si>
    <t>Informationsgehalt</t>
  </si>
  <si>
    <t>können konkrete Erkenntnisse aus Format mitnehmen</t>
  </si>
  <si>
    <t>ggf. Ergebnisse als "take home benefit" aufbereiten</t>
  </si>
  <si>
    <t>Themenklarheit</t>
  </si>
  <si>
    <t>Themen im Format sind sehr konkret</t>
  </si>
  <si>
    <t>ggf. Themen schärfen / konkretisieren / einschränken</t>
  </si>
  <si>
    <t>Kreatives / innovatives Potential</t>
  </si>
  <si>
    <t>Im Format entstehen konkret umsetzbare neue Ideen, neue Ansätze, neue Erkenntnisse, neue Projekte …</t>
  </si>
  <si>
    <t>Publikationen / Artikel (sind veröffentlicht bzw. in Planung)</t>
  </si>
  <si>
    <t>wissenschaftliche</t>
  </si>
  <si>
    <t>ggf. Publikationsstrategie überlegen</t>
  </si>
  <si>
    <t xml:space="preserve">nicht wissenschaftliche </t>
  </si>
  <si>
    <t>Medienresonanz ist hoch 
(bitte quantifizieren)</t>
  </si>
  <si>
    <t>Social Media, Printmedia, TV, Sonstige</t>
  </si>
  <si>
    <t>ggf. Publikationsstrategie ändern</t>
  </si>
  <si>
    <t>Bitte Medien benennen und quantifizieren:</t>
  </si>
  <si>
    <t>J</t>
  </si>
  <si>
    <t>L</t>
  </si>
  <si>
    <t>Collaborative Information Platforms</t>
  </si>
  <si>
    <t>Gamification</t>
  </si>
  <si>
    <t>Open Labs</t>
  </si>
  <si>
    <t>Open Product</t>
  </si>
  <si>
    <t>Reallabore</t>
  </si>
  <si>
    <t>Gesprächsrunde</t>
  </si>
  <si>
    <t>Sonstiger Know-How Transfer</t>
  </si>
  <si>
    <t>Kongress</t>
  </si>
  <si>
    <t>Symposium</t>
  </si>
  <si>
    <t>Vortrag</t>
  </si>
  <si>
    <t>Kommunen</t>
  </si>
  <si>
    <t>Politik</t>
  </si>
  <si>
    <t>Sonstige</t>
  </si>
  <si>
    <t>Studierende</t>
  </si>
  <si>
    <t>Verbände/Kammern</t>
  </si>
  <si>
    <t>Vereine/NGOs</t>
  </si>
  <si>
    <t>Wirtschaft</t>
  </si>
  <si>
    <t>Zivilgesellschaft</t>
  </si>
  <si>
    <t>Publikation / Fachbeitrag zu Wissenschaftskommunkation s.u.</t>
  </si>
  <si>
    <t>neue Forschungsidee</t>
  </si>
  <si>
    <t>neue Projektskizze</t>
  </si>
  <si>
    <t>Patent</t>
  </si>
  <si>
    <t>Ausgründung</t>
  </si>
  <si>
    <t>Beitrag zu Training</t>
  </si>
  <si>
    <t>Beitrag zu Wissenstransfer</t>
  </si>
  <si>
    <t>Beitrag zu Innovationen</t>
  </si>
  <si>
    <t>Beitrag zu Wettbewerbsfähigkeit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</si>
</sst>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1"/>
      <color rgb="FF000000"/>
      <name val="Calibri"/>
      <family val="2"/>
      <scheme val="minor"/>
    </font>
    <font>
      <b/>
      <sz val="12"/>
      <color theme="1"/>
      <name val="Calibri"/>
      <family val="2"/>
      <scheme val="minor"/>
    </font>
    <font>
      <b/>
      <sz val="11"/>
      <color rgb="FF000000"/>
      <name val="Calibri"/>
      <family val="2"/>
      <scheme val="minor"/>
    </font>
    <font>
      <sz val="11"/>
      <name val="Calibri"/>
      <family val="2"/>
      <scheme val="minor"/>
    </font>
    <font>
      <sz val="11"/>
      <color theme="0"/>
      <name val="Calibri"/>
      <family val="2"/>
      <scheme val="minor"/>
    </font>
    <font>
      <b/>
      <sz val="11"/>
      <color rgb="FFFF0000"/>
      <name val="Calibri"/>
      <family val="2"/>
      <scheme val="minor"/>
    </font>
    <font>
      <b/>
      <sz val="11"/>
      <name val="Calibri"/>
      <family val="2"/>
      <scheme val="minor"/>
    </font>
    <font>
      <i/>
      <sz val="11"/>
      <color rgb="FFFF0000"/>
      <name val="Calibri"/>
      <family val="2"/>
      <scheme val="minor"/>
    </font>
    <font>
      <b/>
      <sz val="18"/>
      <color theme="0"/>
      <name val="Calibri"/>
      <family val="2"/>
      <scheme val="minor"/>
    </font>
    <font>
      <b/>
      <sz val="12"/>
      <color theme="0"/>
      <name val="Calibri"/>
      <family val="2"/>
      <scheme val="minor"/>
    </font>
    <font>
      <i/>
      <sz val="11"/>
      <color rgb="FF0070C0"/>
      <name val="Calibri"/>
      <family val="2"/>
      <scheme val="minor"/>
    </font>
    <font>
      <b/>
      <sz val="14"/>
      <color theme="0"/>
      <name val="Calibri"/>
      <family val="2"/>
      <scheme val="minor"/>
    </font>
    <font>
      <sz val="11"/>
      <color rgb="FFFF0000"/>
      <name val="Calibri"/>
      <family val="2"/>
      <scheme val="minor"/>
    </font>
    <font>
      <sz val="26"/>
      <color theme="1"/>
      <name val="Wingdings"/>
      <charset val="2"/>
    </font>
    <font>
      <sz val="28"/>
      <color theme="1"/>
      <name val="Wingdings"/>
      <charset val="2"/>
    </font>
    <font>
      <b/>
      <sz val="10"/>
      <color theme="1"/>
      <name val="Calibri"/>
      <family val="2"/>
      <scheme val="minor"/>
    </font>
    <font>
      <i/>
      <sz val="11"/>
      <color theme="1"/>
      <name val="Calibri"/>
      <family val="2"/>
      <scheme val="minor"/>
    </font>
    <font>
      <i/>
      <sz val="11"/>
      <name val="Calibri"/>
      <family val="2"/>
      <scheme val="minor"/>
    </font>
    <font>
      <sz val="14"/>
      <color theme="1"/>
      <name val="Calibri"/>
      <family val="2"/>
      <scheme val="minor"/>
    </font>
    <font>
      <sz val="16"/>
      <color theme="1"/>
      <name val="Calibri"/>
      <family val="2"/>
      <scheme val="minor"/>
    </font>
    <font>
      <sz val="18"/>
      <color theme="1"/>
      <name val="Calibri"/>
      <family val="2"/>
      <scheme val="minor"/>
    </font>
    <font>
      <b/>
      <sz val="18"/>
      <color theme="1"/>
      <name val="Calibri"/>
      <family val="2"/>
      <scheme val="minor"/>
    </font>
    <font>
      <b/>
      <sz val="20"/>
      <color theme="0"/>
      <name val="Calibri"/>
      <family val="2"/>
      <scheme val="minor"/>
    </font>
    <font>
      <sz val="20"/>
      <color theme="1"/>
      <name val="Calibri"/>
      <family val="2"/>
      <scheme val="minor"/>
    </font>
    <font>
      <sz val="20"/>
      <color rgb="FFFF0000"/>
      <name val="Calibri"/>
      <family val="2"/>
      <scheme val="minor"/>
    </font>
    <font>
      <sz val="24"/>
      <color theme="1"/>
      <name val="Calibri"/>
      <family val="2"/>
      <scheme val="minor"/>
    </font>
    <font>
      <sz val="20"/>
      <color theme="1"/>
      <name val="Calibri (Textkörper)"/>
    </font>
    <font>
      <sz val="28"/>
      <color theme="1"/>
      <name val="Calibri"/>
      <family val="2"/>
      <scheme val="minor"/>
    </font>
    <font>
      <sz val="16"/>
      <color rgb="FFFF0000"/>
      <name val="Calibri"/>
      <family val="2"/>
      <scheme val="minor"/>
    </font>
    <font>
      <sz val="60"/>
      <color theme="0"/>
      <name val="Calibri (Textkörper)"/>
    </font>
    <font>
      <sz val="20"/>
      <color theme="0"/>
      <name val="Calibri"/>
      <family val="2"/>
      <scheme val="minor"/>
    </font>
    <font>
      <sz val="8"/>
      <color rgb="FF000000"/>
      <name val="Segoe UI"/>
      <family val="2"/>
    </font>
  </fonts>
  <fills count="17">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rgb="FFFFBDBD"/>
        <bgColor indexed="64"/>
      </patternFill>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9797"/>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6DAB45"/>
        <bgColor indexed="64"/>
      </patternFill>
    </fill>
    <fill>
      <patternFill patternType="solid">
        <fgColor theme="2"/>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bottom style="thin">
        <color auto="1"/>
      </bottom>
      <diagonal/>
    </border>
    <border>
      <left/>
      <right style="medium">
        <color indexed="64"/>
      </right>
      <top style="thin">
        <color auto="1"/>
      </top>
      <bottom style="thin">
        <color indexed="64"/>
      </bottom>
      <diagonal/>
    </border>
    <border>
      <left/>
      <right style="medium">
        <color indexed="64"/>
      </right>
      <top style="thin">
        <color auto="1"/>
      </top>
      <bottom/>
      <diagonal/>
    </border>
    <border>
      <left/>
      <right/>
      <top style="thin">
        <color indexed="64"/>
      </top>
      <bottom style="thin">
        <color indexed="64"/>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medium">
        <color indexed="64"/>
      </right>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2" fillId="2" borderId="0" applyNumberFormat="0" applyBorder="0" applyAlignment="0" applyProtection="0"/>
  </cellStyleXfs>
  <cellXfs count="167">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vertical="center"/>
    </xf>
    <xf numFmtId="0" fontId="0" fillId="7" borderId="0" xfId="0" applyFill="1" applyAlignment="1">
      <alignment horizontal="left" vertical="center"/>
    </xf>
    <xf numFmtId="0" fontId="9" fillId="7" borderId="0" xfId="0" applyFont="1" applyFill="1" applyAlignment="1">
      <alignment horizontal="center" vertical="center"/>
    </xf>
    <xf numFmtId="0" fontId="8" fillId="0" borderId="0" xfId="0" applyFont="1" applyAlignment="1">
      <alignment vertical="center"/>
    </xf>
    <xf numFmtId="0" fontId="0" fillId="6" borderId="0" xfId="0" applyFill="1" applyAlignment="1">
      <alignment vertical="top" wrapText="1"/>
    </xf>
    <xf numFmtId="0" fontId="0" fillId="6" borderId="0" xfId="0" applyFill="1" applyAlignment="1">
      <alignment horizontal="left" vertical="top"/>
    </xf>
    <xf numFmtId="0" fontId="0" fillId="6" borderId="0" xfId="0" applyFill="1" applyAlignment="1">
      <alignment vertical="top"/>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4" xfId="0" applyBorder="1" applyAlignment="1">
      <alignment horizontal="left" vertical="top" wrapText="1"/>
    </xf>
    <xf numFmtId="0" fontId="3" fillId="4" borderId="8" xfId="0" applyFont="1" applyFill="1" applyBorder="1" applyAlignment="1">
      <alignment horizontal="center" vertical="center" wrapText="1"/>
    </xf>
    <xf numFmtId="0" fontId="0" fillId="3" borderId="12" xfId="0" applyFill="1" applyBorder="1" applyAlignment="1">
      <alignment horizontal="left" vertical="top" wrapText="1"/>
    </xf>
    <xf numFmtId="0" fontId="0" fillId="7" borderId="2" xfId="0" applyFill="1" applyBorder="1" applyAlignment="1">
      <alignment horizontal="left" vertical="center"/>
    </xf>
    <xf numFmtId="0" fontId="0" fillId="7" borderId="3" xfId="0" applyFill="1" applyBorder="1" applyAlignment="1">
      <alignment vertical="center"/>
    </xf>
    <xf numFmtId="0" fontId="13" fillId="7" borderId="0" xfId="0" applyFont="1" applyFill="1" applyAlignment="1">
      <alignment vertical="center" wrapText="1"/>
    </xf>
    <xf numFmtId="0" fontId="8" fillId="0" borderId="0" xfId="0" applyFont="1"/>
    <xf numFmtId="0" fontId="16" fillId="0" borderId="17" xfId="0" applyFont="1" applyBorder="1" applyAlignment="1">
      <alignment vertical="top"/>
    </xf>
    <xf numFmtId="0" fontId="12" fillId="7" borderId="0" xfId="0" applyFont="1" applyFill="1" applyAlignment="1">
      <alignment horizontal="left" vertical="center" wrapText="1"/>
    </xf>
    <xf numFmtId="0" fontId="3" fillId="8" borderId="8"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15" fillId="7" borderId="2" xfId="0" applyFont="1" applyFill="1" applyBorder="1" applyAlignment="1">
      <alignment horizontal="left" vertical="center" wrapText="1"/>
    </xf>
    <xf numFmtId="0" fontId="11" fillId="0" borderId="0" xfId="0" applyFont="1" applyAlignment="1">
      <alignment horizontal="left" vertical="top"/>
    </xf>
    <xf numFmtId="0" fontId="3" fillId="0" borderId="6" xfId="0" applyFont="1" applyBorder="1" applyAlignment="1">
      <alignment horizontal="left" vertical="top" wrapText="1"/>
    </xf>
    <xf numFmtId="0" fontId="0" fillId="0" borderId="13" xfId="0" applyBorder="1" applyAlignment="1">
      <alignment horizontal="left" vertical="center" wrapText="1"/>
    </xf>
    <xf numFmtId="0" fontId="0" fillId="0" borderId="0" xfId="0" applyAlignment="1">
      <alignment horizontal="center" vertical="center"/>
    </xf>
    <xf numFmtId="0" fontId="0" fillId="5" borderId="1" xfId="0" applyFill="1" applyBorder="1" applyAlignment="1">
      <alignment horizontal="center" vertical="center"/>
    </xf>
    <xf numFmtId="0" fontId="3" fillId="10" borderId="8" xfId="0" applyFont="1" applyFill="1" applyBorder="1" applyAlignment="1">
      <alignment horizontal="center" vertical="center" wrapText="1"/>
    </xf>
    <xf numFmtId="0" fontId="3" fillId="0" borderId="1" xfId="0" applyFont="1" applyBorder="1" applyAlignment="1">
      <alignment vertical="top"/>
    </xf>
    <xf numFmtId="0" fontId="10" fillId="0" borderId="1" xfId="0" applyFont="1" applyBorder="1" applyAlignment="1">
      <alignment vertical="top" wrapText="1"/>
    </xf>
    <xf numFmtId="0" fontId="3" fillId="0" borderId="1" xfId="0" applyFont="1" applyBorder="1" applyAlignment="1">
      <alignment vertical="top" wrapText="1"/>
    </xf>
    <xf numFmtId="0" fontId="0" fillId="3" borderId="5" xfId="0" applyFill="1" applyBorder="1" applyAlignment="1">
      <alignment horizontal="left" vertical="top" wrapText="1"/>
    </xf>
    <xf numFmtId="0" fontId="0" fillId="6" borderId="0" xfId="0" applyFill="1" applyAlignment="1">
      <alignment horizontal="left" vertical="top" wrapText="1"/>
    </xf>
    <xf numFmtId="0" fontId="10" fillId="6" borderId="0" xfId="0" applyFont="1" applyFill="1" applyAlignment="1">
      <alignment horizontal="left" vertical="center" wrapText="1"/>
    </xf>
    <xf numFmtId="0" fontId="11" fillId="0" borderId="1" xfId="0" applyFont="1" applyBorder="1" applyAlignment="1">
      <alignment horizontal="left" vertical="top" wrapText="1"/>
    </xf>
    <xf numFmtId="0" fontId="0" fillId="5" borderId="1" xfId="0" applyFill="1" applyBorder="1" applyAlignment="1">
      <alignment horizontal="center" vertical="center" wrapText="1"/>
    </xf>
    <xf numFmtId="0" fontId="11" fillId="5" borderId="1" xfId="0" applyFont="1" applyFill="1" applyBorder="1" applyAlignment="1">
      <alignment horizontal="left" vertical="center" wrapText="1"/>
    </xf>
    <xf numFmtId="0" fontId="11" fillId="0" borderId="1" xfId="0" applyFont="1" applyBorder="1" applyAlignment="1">
      <alignment horizontal="left" vertical="center" wrapText="1"/>
    </xf>
    <xf numFmtId="0" fontId="0" fillId="0" borderId="0" xfId="0" applyAlignment="1">
      <alignment horizontal="left" vertical="top" wrapText="1"/>
    </xf>
    <xf numFmtId="0" fontId="6" fillId="0" borderId="8" xfId="0" applyFont="1" applyBorder="1" applyAlignment="1">
      <alignment vertical="center" wrapText="1"/>
    </xf>
    <xf numFmtId="0" fontId="3" fillId="0" borderId="0" xfId="0" applyFont="1" applyAlignment="1">
      <alignment vertical="center" wrapText="1"/>
    </xf>
    <xf numFmtId="0" fontId="7" fillId="3" borderId="14" xfId="0" applyFont="1" applyFill="1" applyBorder="1" applyAlignment="1">
      <alignment horizontal="left" vertical="top" wrapText="1"/>
    </xf>
    <xf numFmtId="0" fontId="5" fillId="0" borderId="22" xfId="1" applyFont="1" applyFill="1" applyBorder="1" applyAlignment="1">
      <alignment vertical="center" wrapText="1"/>
    </xf>
    <xf numFmtId="0" fontId="2" fillId="3" borderId="1" xfId="1" applyFill="1" applyBorder="1" applyAlignment="1">
      <alignment vertical="top"/>
    </xf>
    <xf numFmtId="0" fontId="11" fillId="0" borderId="9" xfId="0" applyFont="1" applyBorder="1" applyAlignment="1">
      <alignment horizontal="left" vertical="top"/>
    </xf>
    <xf numFmtId="0" fontId="19" fillId="13" borderId="8" xfId="0" applyFont="1" applyFill="1" applyBorder="1" applyAlignment="1">
      <alignment horizontal="center" vertical="center" wrapText="1"/>
    </xf>
    <xf numFmtId="0" fontId="18" fillId="13" borderId="11" xfId="0" applyFont="1" applyFill="1" applyBorder="1" applyAlignment="1">
      <alignment horizontal="center" vertical="top"/>
    </xf>
    <xf numFmtId="0" fontId="4" fillId="3" borderId="1" xfId="0" quotePrefix="1" applyFont="1" applyFill="1" applyBorder="1" applyAlignment="1">
      <alignment horizontal="left" vertical="top" wrapText="1"/>
    </xf>
    <xf numFmtId="0" fontId="0" fillId="3" borderId="1" xfId="0" applyFill="1" applyBorder="1" applyAlignment="1">
      <alignment horizontal="left" vertical="top" wrapText="1"/>
    </xf>
    <xf numFmtId="0" fontId="0" fillId="3" borderId="1" xfId="0" quotePrefix="1" applyFill="1" applyBorder="1" applyAlignment="1">
      <alignment horizontal="left" vertical="top"/>
    </xf>
    <xf numFmtId="0" fontId="0" fillId="3" borderId="1" xfId="0" applyFill="1" applyBorder="1" applyAlignment="1">
      <alignment horizontal="left" vertical="top"/>
    </xf>
    <xf numFmtId="0" fontId="0" fillId="0" borderId="1" xfId="0" quotePrefix="1" applyBorder="1" applyAlignment="1">
      <alignment horizontal="left" vertical="top"/>
    </xf>
    <xf numFmtId="0" fontId="4" fillId="0" borderId="1" xfId="0" quotePrefix="1" applyFont="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7" fillId="3" borderId="1" xfId="0" applyFont="1" applyFill="1" applyBorder="1" applyAlignment="1">
      <alignment horizontal="left" vertical="top" wrapText="1"/>
    </xf>
    <xf numFmtId="0" fontId="3"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0" fillId="13" borderId="1" xfId="0" applyFill="1" applyBorder="1" applyAlignment="1">
      <alignment horizontal="left" vertical="top"/>
    </xf>
    <xf numFmtId="0" fontId="2" fillId="0" borderId="1" xfId="1" applyFill="1" applyBorder="1" applyAlignment="1">
      <alignment vertical="top"/>
    </xf>
    <xf numFmtId="0" fontId="0" fillId="0" borderId="1" xfId="0" applyBorder="1" applyAlignment="1">
      <alignment vertical="top"/>
    </xf>
    <xf numFmtId="0" fontId="11" fillId="3" borderId="1" xfId="0" applyFont="1" applyFill="1" applyBorder="1" applyAlignment="1">
      <alignment vertical="top" wrapText="1"/>
    </xf>
    <xf numFmtId="0" fontId="11" fillId="5" borderId="1" xfId="0" applyFont="1" applyFill="1" applyBorder="1" applyAlignment="1">
      <alignment horizontal="left" vertical="top" wrapText="1"/>
    </xf>
    <xf numFmtId="0" fontId="22"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23" fillId="4" borderId="0" xfId="0" applyFont="1" applyFill="1" applyAlignment="1">
      <alignment horizontal="center" vertical="center"/>
    </xf>
    <xf numFmtId="0" fontId="23" fillId="14" borderId="0" xfId="0" applyFont="1" applyFill="1" applyAlignment="1">
      <alignment horizontal="center" vertical="center"/>
    </xf>
    <xf numFmtId="0" fontId="23" fillId="10" borderId="0" xfId="0" applyFont="1" applyFill="1" applyAlignment="1">
      <alignment horizontal="center" vertical="center"/>
    </xf>
    <xf numFmtId="0" fontId="23" fillId="15" borderId="0" xfId="0" applyFont="1" applyFill="1" applyAlignment="1">
      <alignment horizontal="center" vertical="center"/>
    </xf>
    <xf numFmtId="0" fontId="0" fillId="9" borderId="1" xfId="0" applyFill="1" applyBorder="1"/>
    <xf numFmtId="0" fontId="22" fillId="9" borderId="1" xfId="0" applyFont="1" applyFill="1" applyBorder="1" applyAlignment="1">
      <alignment vertical="center"/>
    </xf>
    <xf numFmtId="0" fontId="23" fillId="9" borderId="0" xfId="0" applyFont="1" applyFill="1" applyAlignment="1">
      <alignment horizontal="center" vertical="center"/>
    </xf>
    <xf numFmtId="0" fontId="0" fillId="4" borderId="1" xfId="0" applyFill="1" applyBorder="1"/>
    <xf numFmtId="0" fontId="0" fillId="14" borderId="1" xfId="0" applyFill="1" applyBorder="1"/>
    <xf numFmtId="0" fontId="0" fillId="10" borderId="1" xfId="0" applyFill="1" applyBorder="1"/>
    <xf numFmtId="0" fontId="22" fillId="4" borderId="1" xfId="0" applyFont="1" applyFill="1" applyBorder="1" applyAlignment="1">
      <alignment vertical="center"/>
    </xf>
    <xf numFmtId="0" fontId="22" fillId="14" borderId="1" xfId="0" applyFont="1" applyFill="1" applyBorder="1" applyAlignment="1">
      <alignment vertical="center"/>
    </xf>
    <xf numFmtId="0" fontId="22" fillId="10" borderId="1" xfId="0" applyFont="1" applyFill="1" applyBorder="1" applyAlignment="1">
      <alignment vertical="center"/>
    </xf>
    <xf numFmtId="0" fontId="24" fillId="0" borderId="0" xfId="0" applyFont="1" applyAlignment="1">
      <alignment vertical="center" wrapText="1"/>
    </xf>
    <xf numFmtId="0" fontId="24" fillId="0" borderId="0" xfId="0" applyFont="1"/>
    <xf numFmtId="0" fontId="0" fillId="15" borderId="5" xfId="0" applyFill="1" applyBorder="1"/>
    <xf numFmtId="0" fontId="22" fillId="15" borderId="5" xfId="0" applyFont="1" applyFill="1" applyBorder="1" applyAlignment="1">
      <alignment vertical="center"/>
    </xf>
    <xf numFmtId="0" fontId="0" fillId="16" borderId="1" xfId="0" applyFill="1" applyBorder="1"/>
    <xf numFmtId="0" fontId="22" fillId="16" borderId="1" xfId="0" applyFont="1" applyFill="1" applyBorder="1" applyAlignment="1">
      <alignment vertical="center"/>
    </xf>
    <xf numFmtId="0" fontId="22" fillId="16" borderId="25" xfId="0" applyFont="1" applyFill="1" applyBorder="1" applyAlignment="1">
      <alignment vertical="center"/>
    </xf>
    <xf numFmtId="0" fontId="22" fillId="0" borderId="24" xfId="0" applyFont="1" applyBorder="1" applyAlignment="1">
      <alignment vertical="center"/>
    </xf>
    <xf numFmtId="0" fontId="27" fillId="0" borderId="0" xfId="0" applyFont="1"/>
    <xf numFmtId="0" fontId="28" fillId="0" borderId="0" xfId="0" applyFont="1" applyAlignment="1">
      <alignment horizontal="left"/>
    </xf>
    <xf numFmtId="0" fontId="24" fillId="0" borderId="0" xfId="0" applyFont="1" applyAlignment="1">
      <alignment horizontal="left" vertical="center"/>
    </xf>
    <xf numFmtId="0" fontId="29" fillId="0" borderId="0" xfId="0" applyFont="1"/>
    <xf numFmtId="0" fontId="24" fillId="16" borderId="0" xfId="0" applyFont="1" applyFill="1" applyAlignment="1">
      <alignment vertical="center"/>
    </xf>
    <xf numFmtId="0" fontId="24" fillId="13" borderId="0" xfId="0" applyFont="1" applyFill="1" applyAlignment="1">
      <alignment vertical="center"/>
    </xf>
    <xf numFmtId="0" fontId="0" fillId="15" borderId="1" xfId="0" applyFill="1" applyBorder="1"/>
    <xf numFmtId="0" fontId="0" fillId="13" borderId="1" xfId="0" applyFill="1" applyBorder="1"/>
    <xf numFmtId="0" fontId="0" fillId="10" borderId="26" xfId="0" applyFill="1" applyBorder="1"/>
    <xf numFmtId="0" fontId="0" fillId="15" borderId="26" xfId="0" applyFill="1" applyBorder="1"/>
    <xf numFmtId="0" fontId="0" fillId="13" borderId="26" xfId="0" applyFill="1" applyBorder="1"/>
    <xf numFmtId="0" fontId="23" fillId="10" borderId="8" xfId="0" applyFont="1" applyFill="1" applyBorder="1" applyAlignment="1">
      <alignment horizontal="center" vertical="center"/>
    </xf>
    <xf numFmtId="0" fontId="23" fillId="15" borderId="8" xfId="0" applyFont="1" applyFill="1" applyBorder="1" applyAlignment="1">
      <alignment horizontal="center" vertical="center"/>
    </xf>
    <xf numFmtId="0" fontId="24" fillId="13" borderId="8" xfId="0" applyFont="1" applyFill="1" applyBorder="1" applyAlignment="1">
      <alignment vertical="center"/>
    </xf>
    <xf numFmtId="0" fontId="33"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horizontal="center" vertical="center"/>
    </xf>
    <xf numFmtId="0" fontId="23" fillId="0" borderId="0" xfId="0" applyFont="1" applyAlignment="1">
      <alignment horizontal="center" vertical="center" wrapText="1"/>
    </xf>
    <xf numFmtId="0" fontId="25" fillId="0" borderId="0" xfId="0" applyFont="1" applyAlignment="1">
      <alignment horizontal="center" vertical="top" wrapText="1"/>
    </xf>
    <xf numFmtId="0" fontId="25" fillId="0" borderId="0" xfId="0" applyFont="1" applyAlignment="1">
      <alignment horizontal="center" vertical="center" wrapText="1"/>
    </xf>
    <xf numFmtId="0" fontId="24" fillId="0" borderId="1" xfId="0" applyFont="1" applyBorder="1" applyAlignment="1">
      <alignment horizontal="center" vertical="center" wrapText="1"/>
    </xf>
    <xf numFmtId="0" fontId="0" fillId="0" borderId="0" xfId="0" applyAlignment="1">
      <alignment horizontal="center" wrapText="1"/>
    </xf>
    <xf numFmtId="0" fontId="26" fillId="7" borderId="0" xfId="0" applyFont="1" applyFill="1" applyAlignment="1">
      <alignment horizontal="center" vertical="center" wrapText="1"/>
    </xf>
    <xf numFmtId="0" fontId="27" fillId="0" borderId="0" xfId="0" applyFont="1" applyAlignment="1">
      <alignment horizontal="center" vertical="top" wrapText="1"/>
    </xf>
    <xf numFmtId="0" fontId="24" fillId="0" borderId="24"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0" xfId="0" applyFont="1" applyAlignment="1">
      <alignment horizontal="center" vertical="center" wrapText="1"/>
    </xf>
    <xf numFmtId="0" fontId="24" fillId="0" borderId="19"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21" xfId="0" applyFont="1" applyBorder="1" applyAlignment="1">
      <alignment horizontal="center" vertical="center" wrapText="1"/>
    </xf>
    <xf numFmtId="0" fontId="32" fillId="0" borderId="7" xfId="0" applyFont="1" applyBorder="1" applyAlignment="1">
      <alignment horizontal="center" vertical="center"/>
    </xf>
    <xf numFmtId="0" fontId="32" fillId="0" borderId="24" xfId="0" applyFont="1" applyBorder="1" applyAlignment="1">
      <alignment horizontal="center" vertical="center"/>
    </xf>
    <xf numFmtId="0" fontId="32" fillId="0" borderId="23" xfId="0" applyFont="1" applyBorder="1" applyAlignment="1">
      <alignment horizontal="center" vertical="center"/>
    </xf>
    <xf numFmtId="0" fontId="32" fillId="0" borderId="20" xfId="0" applyFont="1" applyBorder="1" applyAlignment="1">
      <alignment horizontal="center" vertical="center"/>
    </xf>
    <xf numFmtId="0" fontId="32" fillId="0" borderId="8" xfId="0" applyFont="1" applyBorder="1" applyAlignment="1">
      <alignment horizontal="center" vertical="center"/>
    </xf>
    <xf numFmtId="0" fontId="32" fillId="0" borderId="21" xfId="0" applyFont="1" applyBorder="1" applyAlignment="1">
      <alignment horizontal="center" vertical="center"/>
    </xf>
    <xf numFmtId="0" fontId="34" fillId="7" borderId="0" xfId="0" applyFont="1" applyFill="1" applyAlignment="1">
      <alignment horizontal="center" vertical="center"/>
    </xf>
    <xf numFmtId="0" fontId="1" fillId="0" borderId="0" xfId="0" applyFont="1" applyAlignment="1">
      <alignment horizontal="center" vertical="center" wrapText="1"/>
    </xf>
    <xf numFmtId="0" fontId="31" fillId="0" borderId="0" xfId="0" applyFont="1" applyAlignment="1">
      <alignment horizontal="center"/>
    </xf>
    <xf numFmtId="0" fontId="3" fillId="0" borderId="19" xfId="0" applyFont="1" applyBorder="1" applyAlignment="1">
      <alignment horizontal="left" vertical="top" wrapText="1"/>
    </xf>
    <xf numFmtId="0" fontId="3" fillId="0" borderId="21" xfId="0" applyFont="1" applyBorder="1" applyAlignment="1">
      <alignment horizontal="left" vertical="top" wrapText="1"/>
    </xf>
    <xf numFmtId="0" fontId="3" fillId="0" borderId="1" xfId="0" applyFont="1" applyBorder="1" applyAlignment="1">
      <alignment horizontal="center" vertical="top" wrapText="1"/>
    </xf>
    <xf numFmtId="0" fontId="0" fillId="0" borderId="1" xfId="0" applyBorder="1" applyAlignment="1">
      <alignment horizontal="center" vertical="top" wrapText="1"/>
    </xf>
    <xf numFmtId="0" fontId="11" fillId="0" borderId="1" xfId="0" applyFont="1" applyBorder="1" applyAlignment="1">
      <alignment horizontal="left" vertical="top"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11" fillId="0" borderId="7" xfId="0" applyFont="1" applyBorder="1" applyAlignment="1">
      <alignment vertical="center" wrapText="1"/>
    </xf>
    <xf numFmtId="0" fontId="11" fillId="0" borderId="23"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0" fontId="11" fillId="0" borderId="20" xfId="0" applyFont="1" applyBorder="1" applyAlignment="1">
      <alignment vertical="center" wrapText="1"/>
    </xf>
    <xf numFmtId="0" fontId="11" fillId="0" borderId="21" xfId="0" applyFont="1" applyBorder="1" applyAlignment="1">
      <alignment vertical="center" wrapText="1"/>
    </xf>
    <xf numFmtId="0" fontId="12" fillId="7" borderId="0" xfId="0" applyFont="1" applyFill="1" applyAlignment="1">
      <alignment horizontal="left" vertical="center" wrapText="1"/>
    </xf>
    <xf numFmtId="0" fontId="11" fillId="0" borderId="7" xfId="0" applyFont="1" applyBorder="1" applyAlignment="1">
      <alignment horizontal="left" vertical="top" wrapText="1"/>
    </xf>
    <xf numFmtId="0" fontId="11" fillId="0" borderId="10" xfId="0" applyFont="1" applyBorder="1" applyAlignment="1">
      <alignment horizontal="left" vertical="top" wrapText="1"/>
    </xf>
    <xf numFmtId="0" fontId="15" fillId="7" borderId="15" xfId="0" applyFont="1" applyFill="1" applyBorder="1" applyAlignment="1">
      <alignment horizontal="left" vertical="center" wrapText="1"/>
    </xf>
    <xf numFmtId="0" fontId="15" fillId="7" borderId="16" xfId="0" applyFont="1" applyFill="1" applyBorder="1" applyAlignment="1">
      <alignment horizontal="left" vertical="center" wrapText="1"/>
    </xf>
    <xf numFmtId="0" fontId="17" fillId="12" borderId="11" xfId="0" applyFont="1" applyFill="1" applyBorder="1" applyAlignment="1">
      <alignment horizontal="center" vertical="center" wrapText="1"/>
    </xf>
    <xf numFmtId="0" fontId="17" fillId="11" borderId="11"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5" fillId="7" borderId="0" xfId="0" applyFont="1" applyFill="1" applyAlignment="1">
      <alignment horizontal="left" vertical="center" wrapText="1"/>
    </xf>
    <xf numFmtId="0" fontId="0" fillId="3" borderId="12" xfId="0" applyFill="1" applyBorder="1" applyAlignment="1">
      <alignment horizontal="left" vertical="center" wrapText="1"/>
    </xf>
    <xf numFmtId="0" fontId="0" fillId="3" borderId="4" xfId="0" applyFill="1" applyBorder="1" applyAlignment="1">
      <alignment horizontal="left" vertical="center" wrapText="1"/>
    </xf>
    <xf numFmtId="0" fontId="0" fillId="3" borderId="13" xfId="0" applyFill="1" applyBorder="1" applyAlignment="1">
      <alignment horizontal="left" vertical="center" wrapText="1"/>
    </xf>
    <xf numFmtId="0" fontId="0" fillId="0" borderId="4" xfId="0" applyBorder="1" applyAlignment="1">
      <alignment horizontal="left" vertical="center" wrapText="1"/>
    </xf>
  </cellXfs>
  <cellStyles count="2">
    <cellStyle name="20 % - Akzent3" xfId="1" builtinId="38"/>
    <cellStyle name="Standard" xfId="0" builtinId="0"/>
  </cellStyles>
  <dxfs count="9">
    <dxf>
      <fill>
        <patternFill>
          <bgColor theme="8"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4" tint="0.7999816888943144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9797"/>
      <color rgb="FFFFBDBD"/>
      <color rgb="FFFF7270"/>
      <color rgb="FF6DAB45"/>
      <color rgb="FF00D561"/>
      <color rgb="FF00CC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Detaillierte</a:t>
            </a:r>
            <a:r>
              <a:rPr lang="de-DE" baseline="0"/>
              <a:t> </a:t>
            </a:r>
            <a:r>
              <a:rPr lang="de-DE"/>
              <a:t>Auswertung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stacked"/>
        <c:varyColors val="0"/>
        <c:ser>
          <c:idx val="0"/>
          <c:order val="0"/>
          <c:tx>
            <c:strRef>
              <c:f>Funktion!$V$7</c:f>
              <c:strCache>
                <c:ptCount val="1"/>
                <c:pt idx="0">
                  <c:v>sehr schlecht</c:v>
                </c:pt>
              </c:strCache>
            </c:strRef>
          </c:tx>
          <c:spPr>
            <a:solidFill>
              <a:srgbClr val="FF7270"/>
            </a:solidFill>
            <a:ln>
              <a:noFill/>
            </a:ln>
            <a:effectLst/>
          </c:spPr>
          <c:invertIfNegative val="0"/>
          <c:cat>
            <c:strRef>
              <c:f>Funktion!$U$8:$U$20</c:f>
              <c:strCache>
                <c:ptCount val="13"/>
                <c:pt idx="0">
                  <c:v>Handeln</c:v>
                </c:pt>
                <c:pt idx="1">
                  <c:v>Haltung</c:v>
                </c:pt>
                <c:pt idx="2">
                  <c:v>Ausstattung</c:v>
                </c:pt>
                <c:pt idx="3">
                  <c:v>Wissensformen</c:v>
                </c:pt>
                <c:pt idx="4">
                  <c:v>Zusammenarbeit</c:v>
                </c:pt>
                <c:pt idx="5">
                  <c:v>Kommunikation</c:v>
                </c:pt>
                <c:pt idx="6">
                  <c:v>Struktur der Reflexion</c:v>
                </c:pt>
                <c:pt idx="7">
                  <c:v>Inhalt der Reflexion</c:v>
                </c:pt>
                <c:pt idx="8">
                  <c:v>Konsequenzen der Reflexion</c:v>
                </c:pt>
                <c:pt idx="9">
                  <c:v>Übertragung</c:v>
                </c:pt>
                <c:pt idx="10">
                  <c:v>Verstetigung</c:v>
                </c:pt>
                <c:pt idx="11">
                  <c:v>Nebenwirkung</c:v>
                </c:pt>
                <c:pt idx="12">
                  <c:v>Ergebnisse</c:v>
                </c:pt>
              </c:strCache>
            </c:strRef>
          </c:cat>
          <c:val>
            <c:numRef>
              <c:f>Funktion!$V$8:$V$20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0A1-394D-8FE6-1CD11171D553}"/>
            </c:ext>
          </c:extLst>
        </c:ser>
        <c:ser>
          <c:idx val="1"/>
          <c:order val="1"/>
          <c:tx>
            <c:strRef>
              <c:f>Funktion!$W$7</c:f>
              <c:strCache>
                <c:ptCount val="1"/>
                <c:pt idx="0">
                  <c:v>schlecht</c:v>
                </c:pt>
              </c:strCache>
            </c:strRef>
          </c:tx>
          <c:spPr>
            <a:solidFill>
              <a:srgbClr val="FF9797"/>
            </a:solidFill>
            <a:ln>
              <a:noFill/>
            </a:ln>
            <a:effectLst/>
          </c:spPr>
          <c:invertIfNegative val="0"/>
          <c:cat>
            <c:strRef>
              <c:f>Funktion!$U$8:$U$20</c:f>
              <c:strCache>
                <c:ptCount val="13"/>
                <c:pt idx="0">
                  <c:v>Handeln</c:v>
                </c:pt>
                <c:pt idx="1">
                  <c:v>Haltung</c:v>
                </c:pt>
                <c:pt idx="2">
                  <c:v>Ausstattung</c:v>
                </c:pt>
                <c:pt idx="3">
                  <c:v>Wissensformen</c:v>
                </c:pt>
                <c:pt idx="4">
                  <c:v>Zusammenarbeit</c:v>
                </c:pt>
                <c:pt idx="5">
                  <c:v>Kommunikation</c:v>
                </c:pt>
                <c:pt idx="6">
                  <c:v>Struktur der Reflexion</c:v>
                </c:pt>
                <c:pt idx="7">
                  <c:v>Inhalt der Reflexion</c:v>
                </c:pt>
                <c:pt idx="8">
                  <c:v>Konsequenzen der Reflexion</c:v>
                </c:pt>
                <c:pt idx="9">
                  <c:v>Übertragung</c:v>
                </c:pt>
                <c:pt idx="10">
                  <c:v>Verstetigung</c:v>
                </c:pt>
                <c:pt idx="11">
                  <c:v>Nebenwirkung</c:v>
                </c:pt>
                <c:pt idx="12">
                  <c:v>Ergebnisse</c:v>
                </c:pt>
              </c:strCache>
            </c:strRef>
          </c:cat>
          <c:val>
            <c:numRef>
              <c:f>Funktion!$W$8:$W$20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10A1-394D-8FE6-1CD11171D553}"/>
            </c:ext>
          </c:extLst>
        </c:ser>
        <c:ser>
          <c:idx val="2"/>
          <c:order val="2"/>
          <c:tx>
            <c:strRef>
              <c:f>Funktion!$X$7</c:f>
              <c:strCache>
                <c:ptCount val="1"/>
                <c:pt idx="0">
                  <c:v>mittel</c:v>
                </c:pt>
              </c:strCache>
            </c:strRef>
          </c:tx>
          <c:spPr>
            <a:solidFill>
              <a:schemeClr val="accent4">
                <a:lumMod val="60000"/>
                <a:lumOff val="40000"/>
              </a:schemeClr>
            </a:solidFill>
            <a:ln>
              <a:noFill/>
            </a:ln>
            <a:effectLst/>
          </c:spPr>
          <c:invertIfNegative val="0"/>
          <c:cat>
            <c:strRef>
              <c:f>Funktion!$U$8:$U$20</c:f>
              <c:strCache>
                <c:ptCount val="13"/>
                <c:pt idx="0">
                  <c:v>Handeln</c:v>
                </c:pt>
                <c:pt idx="1">
                  <c:v>Haltung</c:v>
                </c:pt>
                <c:pt idx="2">
                  <c:v>Ausstattung</c:v>
                </c:pt>
                <c:pt idx="3">
                  <c:v>Wissensformen</c:v>
                </c:pt>
                <c:pt idx="4">
                  <c:v>Zusammenarbeit</c:v>
                </c:pt>
                <c:pt idx="5">
                  <c:v>Kommunikation</c:v>
                </c:pt>
                <c:pt idx="6">
                  <c:v>Struktur der Reflexion</c:v>
                </c:pt>
                <c:pt idx="7">
                  <c:v>Inhalt der Reflexion</c:v>
                </c:pt>
                <c:pt idx="8">
                  <c:v>Konsequenzen der Reflexion</c:v>
                </c:pt>
                <c:pt idx="9">
                  <c:v>Übertragung</c:v>
                </c:pt>
                <c:pt idx="10">
                  <c:v>Verstetigung</c:v>
                </c:pt>
                <c:pt idx="11">
                  <c:v>Nebenwirkung</c:v>
                </c:pt>
                <c:pt idx="12">
                  <c:v>Ergebnisse</c:v>
                </c:pt>
              </c:strCache>
            </c:strRef>
          </c:cat>
          <c:val>
            <c:numRef>
              <c:f>Funktion!$X$8:$X$20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0A1-394D-8FE6-1CD11171D553}"/>
            </c:ext>
          </c:extLst>
        </c:ser>
        <c:ser>
          <c:idx val="3"/>
          <c:order val="3"/>
          <c:tx>
            <c:strRef>
              <c:f>Funktion!$Y$7</c:f>
              <c:strCache>
                <c:ptCount val="1"/>
                <c:pt idx="0">
                  <c:v>gut </c:v>
                </c:pt>
              </c:strCache>
            </c:strRef>
          </c:tx>
          <c:spPr>
            <a:solidFill>
              <a:srgbClr val="92D050"/>
            </a:solidFill>
            <a:ln>
              <a:noFill/>
            </a:ln>
            <a:effectLst/>
          </c:spPr>
          <c:invertIfNegative val="0"/>
          <c:cat>
            <c:strRef>
              <c:f>Funktion!$U$8:$U$20</c:f>
              <c:strCache>
                <c:ptCount val="13"/>
                <c:pt idx="0">
                  <c:v>Handeln</c:v>
                </c:pt>
                <c:pt idx="1">
                  <c:v>Haltung</c:v>
                </c:pt>
                <c:pt idx="2">
                  <c:v>Ausstattung</c:v>
                </c:pt>
                <c:pt idx="3">
                  <c:v>Wissensformen</c:v>
                </c:pt>
                <c:pt idx="4">
                  <c:v>Zusammenarbeit</c:v>
                </c:pt>
                <c:pt idx="5">
                  <c:v>Kommunikation</c:v>
                </c:pt>
                <c:pt idx="6">
                  <c:v>Struktur der Reflexion</c:v>
                </c:pt>
                <c:pt idx="7">
                  <c:v>Inhalt der Reflexion</c:v>
                </c:pt>
                <c:pt idx="8">
                  <c:v>Konsequenzen der Reflexion</c:v>
                </c:pt>
                <c:pt idx="9">
                  <c:v>Übertragung</c:v>
                </c:pt>
                <c:pt idx="10">
                  <c:v>Verstetigung</c:v>
                </c:pt>
                <c:pt idx="11">
                  <c:v>Nebenwirkung</c:v>
                </c:pt>
                <c:pt idx="12">
                  <c:v>Ergebnisse</c:v>
                </c:pt>
              </c:strCache>
            </c:strRef>
          </c:cat>
          <c:val>
            <c:numRef>
              <c:f>Funktion!$Y$8:$Y$20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10A1-394D-8FE6-1CD11171D553}"/>
            </c:ext>
          </c:extLst>
        </c:ser>
        <c:ser>
          <c:idx val="4"/>
          <c:order val="4"/>
          <c:tx>
            <c:strRef>
              <c:f>Funktion!$Z$7</c:f>
              <c:strCache>
                <c:ptCount val="1"/>
                <c:pt idx="0">
                  <c:v>sehr gut</c:v>
                </c:pt>
              </c:strCache>
            </c:strRef>
          </c:tx>
          <c:spPr>
            <a:solidFill>
              <a:schemeClr val="accent6"/>
            </a:solidFill>
            <a:ln>
              <a:noFill/>
            </a:ln>
            <a:effectLst/>
          </c:spPr>
          <c:invertIfNegative val="0"/>
          <c:cat>
            <c:strRef>
              <c:f>Funktion!$U$8:$U$20</c:f>
              <c:strCache>
                <c:ptCount val="13"/>
                <c:pt idx="0">
                  <c:v>Handeln</c:v>
                </c:pt>
                <c:pt idx="1">
                  <c:v>Haltung</c:v>
                </c:pt>
                <c:pt idx="2">
                  <c:v>Ausstattung</c:v>
                </c:pt>
                <c:pt idx="3">
                  <c:v>Wissensformen</c:v>
                </c:pt>
                <c:pt idx="4">
                  <c:v>Zusammenarbeit</c:v>
                </c:pt>
                <c:pt idx="5">
                  <c:v>Kommunikation</c:v>
                </c:pt>
                <c:pt idx="6">
                  <c:v>Struktur der Reflexion</c:v>
                </c:pt>
                <c:pt idx="7">
                  <c:v>Inhalt der Reflexion</c:v>
                </c:pt>
                <c:pt idx="8">
                  <c:v>Konsequenzen der Reflexion</c:v>
                </c:pt>
                <c:pt idx="9">
                  <c:v>Übertragung</c:v>
                </c:pt>
                <c:pt idx="10">
                  <c:v>Verstetigung</c:v>
                </c:pt>
                <c:pt idx="11">
                  <c:v>Nebenwirkung</c:v>
                </c:pt>
                <c:pt idx="12">
                  <c:v>Ergebnisse</c:v>
                </c:pt>
              </c:strCache>
            </c:strRef>
          </c:cat>
          <c:val>
            <c:numRef>
              <c:f>Funktion!$Z$8:$Z$20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10A1-394D-8FE6-1CD11171D553}"/>
            </c:ext>
          </c:extLst>
        </c:ser>
        <c:dLbls>
          <c:showLegendKey val="0"/>
          <c:showVal val="0"/>
          <c:showCatName val="0"/>
          <c:showSerName val="0"/>
          <c:showPercent val="0"/>
          <c:showBubbleSize val="0"/>
        </c:dLbls>
        <c:gapWidth val="150"/>
        <c:overlap val="100"/>
        <c:axId val="1116778287"/>
        <c:axId val="1117283919"/>
      </c:barChart>
      <c:catAx>
        <c:axId val="111677828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17283919"/>
        <c:crosses val="autoZero"/>
        <c:auto val="1"/>
        <c:lblAlgn val="ctr"/>
        <c:lblOffset val="100"/>
        <c:noMultiLvlLbl val="0"/>
      </c:catAx>
      <c:valAx>
        <c:axId val="1117283919"/>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16778287"/>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Auswertung</a:t>
            </a:r>
          </a:p>
          <a:p>
            <a:pPr>
              <a:defRPr/>
            </a:pP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stacked"/>
        <c:varyColors val="0"/>
        <c:ser>
          <c:idx val="0"/>
          <c:order val="0"/>
          <c:tx>
            <c:strRef>
              <c:f>Funktion!$V$22</c:f>
              <c:strCache>
                <c:ptCount val="1"/>
                <c:pt idx="0">
                  <c:v>sehr schlecht</c:v>
                </c:pt>
              </c:strCache>
            </c:strRef>
          </c:tx>
          <c:spPr>
            <a:solidFill>
              <a:srgbClr val="FF7270"/>
            </a:solidFill>
            <a:ln>
              <a:noFill/>
            </a:ln>
            <a:effectLst/>
          </c:spPr>
          <c:invertIfNegative val="0"/>
          <c:cat>
            <c:strRef>
              <c:f>Funktion!$U$23:$U$28</c:f>
              <c:strCache>
                <c:ptCount val="6"/>
                <c:pt idx="0">
                  <c:v>Treiber</c:v>
                </c:pt>
                <c:pt idx="1">
                  <c:v>Wissensformen</c:v>
                </c:pt>
                <c:pt idx="2">
                  <c:v>Zusammenarbeit</c:v>
                </c:pt>
                <c:pt idx="3">
                  <c:v>Kommunikation</c:v>
                </c:pt>
                <c:pt idx="4">
                  <c:v>Reflexion</c:v>
                </c:pt>
                <c:pt idx="5">
                  <c:v>Übertragbarkeit</c:v>
                </c:pt>
              </c:strCache>
            </c:strRef>
          </c:cat>
          <c:val>
            <c:numRef>
              <c:f>Funktion!$V$23:$V$28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EE4-3B4F-A70E-A7BDF12BC180}"/>
            </c:ext>
          </c:extLst>
        </c:ser>
        <c:ser>
          <c:idx val="1"/>
          <c:order val="1"/>
          <c:tx>
            <c:strRef>
              <c:f>Funktion!$W$22</c:f>
              <c:strCache>
                <c:ptCount val="1"/>
                <c:pt idx="0">
                  <c:v>schlecht</c:v>
                </c:pt>
              </c:strCache>
            </c:strRef>
          </c:tx>
          <c:spPr>
            <a:solidFill>
              <a:srgbClr val="FF9797"/>
            </a:solidFill>
            <a:ln>
              <a:noFill/>
            </a:ln>
            <a:effectLst/>
          </c:spPr>
          <c:invertIfNegative val="0"/>
          <c:cat>
            <c:strRef>
              <c:f>Funktion!$U$23:$U$28</c:f>
              <c:strCache>
                <c:ptCount val="6"/>
                <c:pt idx="0">
                  <c:v>Treiber</c:v>
                </c:pt>
                <c:pt idx="1">
                  <c:v>Wissensformen</c:v>
                </c:pt>
                <c:pt idx="2">
                  <c:v>Zusammenarbeit</c:v>
                </c:pt>
                <c:pt idx="3">
                  <c:v>Kommunikation</c:v>
                </c:pt>
                <c:pt idx="4">
                  <c:v>Reflexion</c:v>
                </c:pt>
                <c:pt idx="5">
                  <c:v>Übertragbarkeit</c:v>
                </c:pt>
              </c:strCache>
            </c:strRef>
          </c:cat>
          <c:val>
            <c:numRef>
              <c:f>Funktion!$W$23:$W$28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EE4-3B4F-A70E-A7BDF12BC180}"/>
            </c:ext>
          </c:extLst>
        </c:ser>
        <c:ser>
          <c:idx val="2"/>
          <c:order val="2"/>
          <c:tx>
            <c:strRef>
              <c:f>Funktion!$X$22</c:f>
              <c:strCache>
                <c:ptCount val="1"/>
                <c:pt idx="0">
                  <c:v>mittel</c:v>
                </c:pt>
              </c:strCache>
            </c:strRef>
          </c:tx>
          <c:spPr>
            <a:solidFill>
              <a:schemeClr val="accent4">
                <a:lumMod val="60000"/>
                <a:lumOff val="40000"/>
              </a:schemeClr>
            </a:solidFill>
            <a:ln>
              <a:noFill/>
            </a:ln>
            <a:effectLst/>
          </c:spPr>
          <c:invertIfNegative val="0"/>
          <c:cat>
            <c:strRef>
              <c:f>Funktion!$U$23:$U$28</c:f>
              <c:strCache>
                <c:ptCount val="6"/>
                <c:pt idx="0">
                  <c:v>Treiber</c:v>
                </c:pt>
                <c:pt idx="1">
                  <c:v>Wissensformen</c:v>
                </c:pt>
                <c:pt idx="2">
                  <c:v>Zusammenarbeit</c:v>
                </c:pt>
                <c:pt idx="3">
                  <c:v>Kommunikation</c:v>
                </c:pt>
                <c:pt idx="4">
                  <c:v>Reflexion</c:v>
                </c:pt>
                <c:pt idx="5">
                  <c:v>Übertragbarkeit</c:v>
                </c:pt>
              </c:strCache>
            </c:strRef>
          </c:cat>
          <c:val>
            <c:numRef>
              <c:f>Funktion!$X$23:$X$28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EE4-3B4F-A70E-A7BDF12BC180}"/>
            </c:ext>
          </c:extLst>
        </c:ser>
        <c:ser>
          <c:idx val="3"/>
          <c:order val="3"/>
          <c:tx>
            <c:strRef>
              <c:f>Funktion!$Y$22</c:f>
              <c:strCache>
                <c:ptCount val="1"/>
                <c:pt idx="0">
                  <c:v>gut </c:v>
                </c:pt>
              </c:strCache>
            </c:strRef>
          </c:tx>
          <c:spPr>
            <a:solidFill>
              <a:schemeClr val="accent6">
                <a:lumMod val="60000"/>
                <a:lumOff val="40000"/>
              </a:schemeClr>
            </a:solidFill>
            <a:ln>
              <a:noFill/>
            </a:ln>
            <a:effectLst/>
          </c:spPr>
          <c:invertIfNegative val="0"/>
          <c:cat>
            <c:strRef>
              <c:f>Funktion!$U$23:$U$28</c:f>
              <c:strCache>
                <c:ptCount val="6"/>
                <c:pt idx="0">
                  <c:v>Treiber</c:v>
                </c:pt>
                <c:pt idx="1">
                  <c:v>Wissensformen</c:v>
                </c:pt>
                <c:pt idx="2">
                  <c:v>Zusammenarbeit</c:v>
                </c:pt>
                <c:pt idx="3">
                  <c:v>Kommunikation</c:v>
                </c:pt>
                <c:pt idx="4">
                  <c:v>Reflexion</c:v>
                </c:pt>
                <c:pt idx="5">
                  <c:v>Übertragbarkeit</c:v>
                </c:pt>
              </c:strCache>
            </c:strRef>
          </c:cat>
          <c:val>
            <c:numRef>
              <c:f>Funktion!$Y$23:$Y$28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4EE4-3B4F-A70E-A7BDF12BC180}"/>
            </c:ext>
          </c:extLst>
        </c:ser>
        <c:ser>
          <c:idx val="4"/>
          <c:order val="4"/>
          <c:tx>
            <c:strRef>
              <c:f>Funktion!$Z$22</c:f>
              <c:strCache>
                <c:ptCount val="1"/>
                <c:pt idx="0">
                  <c:v>sehr gut</c:v>
                </c:pt>
              </c:strCache>
            </c:strRef>
          </c:tx>
          <c:spPr>
            <a:solidFill>
              <a:schemeClr val="accent6"/>
            </a:solidFill>
            <a:ln>
              <a:noFill/>
            </a:ln>
            <a:effectLst/>
          </c:spPr>
          <c:invertIfNegative val="0"/>
          <c:cat>
            <c:strRef>
              <c:f>Funktion!$U$23:$U$28</c:f>
              <c:strCache>
                <c:ptCount val="6"/>
                <c:pt idx="0">
                  <c:v>Treiber</c:v>
                </c:pt>
                <c:pt idx="1">
                  <c:v>Wissensformen</c:v>
                </c:pt>
                <c:pt idx="2">
                  <c:v>Zusammenarbeit</c:v>
                </c:pt>
                <c:pt idx="3">
                  <c:v>Kommunikation</c:v>
                </c:pt>
                <c:pt idx="4">
                  <c:v>Reflexion</c:v>
                </c:pt>
                <c:pt idx="5">
                  <c:v>Übertragbarkeit</c:v>
                </c:pt>
              </c:strCache>
            </c:strRef>
          </c:cat>
          <c:val>
            <c:numRef>
              <c:f>Funktion!$Z$23:$Z$28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4EE4-3B4F-A70E-A7BDF12BC180}"/>
            </c:ext>
          </c:extLst>
        </c:ser>
        <c:dLbls>
          <c:showLegendKey val="0"/>
          <c:showVal val="0"/>
          <c:showCatName val="0"/>
          <c:showSerName val="0"/>
          <c:showPercent val="0"/>
          <c:showBubbleSize val="0"/>
        </c:dLbls>
        <c:gapWidth val="150"/>
        <c:overlap val="100"/>
        <c:axId val="422894255"/>
        <c:axId val="422895903"/>
      </c:barChart>
      <c:catAx>
        <c:axId val="42289425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22895903"/>
        <c:crosses val="autoZero"/>
        <c:auto val="1"/>
        <c:lblAlgn val="ctr"/>
        <c:lblOffset val="100"/>
        <c:noMultiLvlLbl val="0"/>
      </c:catAx>
      <c:valAx>
        <c:axId val="422895903"/>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228942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Detaillierte</a:t>
            </a:r>
            <a:r>
              <a:rPr lang="de-DE" baseline="0"/>
              <a:t> </a:t>
            </a:r>
            <a:r>
              <a:rPr lang="de-DE"/>
              <a:t>Auswertung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stacked"/>
        <c:varyColors val="0"/>
        <c:ser>
          <c:idx val="0"/>
          <c:order val="0"/>
          <c:tx>
            <c:strRef>
              <c:f>Funktion!$V$7</c:f>
              <c:strCache>
                <c:ptCount val="1"/>
                <c:pt idx="0">
                  <c:v>sehr schlecht</c:v>
                </c:pt>
              </c:strCache>
            </c:strRef>
          </c:tx>
          <c:spPr>
            <a:solidFill>
              <a:srgbClr val="FF7270"/>
            </a:solidFill>
            <a:ln>
              <a:noFill/>
            </a:ln>
            <a:effectLst/>
          </c:spPr>
          <c:invertIfNegative val="0"/>
          <c:cat>
            <c:strRef>
              <c:f>Funktion!$U$8:$U$20</c:f>
              <c:strCache>
                <c:ptCount val="13"/>
                <c:pt idx="0">
                  <c:v>Handeln</c:v>
                </c:pt>
                <c:pt idx="1">
                  <c:v>Haltung</c:v>
                </c:pt>
                <c:pt idx="2">
                  <c:v>Ausstattung</c:v>
                </c:pt>
                <c:pt idx="3">
                  <c:v>Wissensformen</c:v>
                </c:pt>
                <c:pt idx="4">
                  <c:v>Zusammenarbeit</c:v>
                </c:pt>
                <c:pt idx="5">
                  <c:v>Kommunikation</c:v>
                </c:pt>
                <c:pt idx="6">
                  <c:v>Struktur der Reflexion</c:v>
                </c:pt>
                <c:pt idx="7">
                  <c:v>Inhalt der Reflexion</c:v>
                </c:pt>
                <c:pt idx="8">
                  <c:v>Konsequenzen der Reflexion</c:v>
                </c:pt>
                <c:pt idx="9">
                  <c:v>Übertragung</c:v>
                </c:pt>
                <c:pt idx="10">
                  <c:v>Verstetigung</c:v>
                </c:pt>
                <c:pt idx="11">
                  <c:v>Nebenwirkung</c:v>
                </c:pt>
                <c:pt idx="12">
                  <c:v>Ergebnisse</c:v>
                </c:pt>
              </c:strCache>
            </c:strRef>
          </c:cat>
          <c:val>
            <c:numRef>
              <c:f>Funktion!$V$8:$V$20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8A5-874D-BE02-BAF43A358504}"/>
            </c:ext>
          </c:extLst>
        </c:ser>
        <c:ser>
          <c:idx val="1"/>
          <c:order val="1"/>
          <c:tx>
            <c:strRef>
              <c:f>Funktion!$W$7</c:f>
              <c:strCache>
                <c:ptCount val="1"/>
                <c:pt idx="0">
                  <c:v>schlecht</c:v>
                </c:pt>
              </c:strCache>
            </c:strRef>
          </c:tx>
          <c:spPr>
            <a:solidFill>
              <a:srgbClr val="FF9797"/>
            </a:solidFill>
            <a:ln>
              <a:noFill/>
            </a:ln>
            <a:effectLst/>
          </c:spPr>
          <c:invertIfNegative val="0"/>
          <c:cat>
            <c:strRef>
              <c:f>Funktion!$U$8:$U$20</c:f>
              <c:strCache>
                <c:ptCount val="13"/>
                <c:pt idx="0">
                  <c:v>Handeln</c:v>
                </c:pt>
                <c:pt idx="1">
                  <c:v>Haltung</c:v>
                </c:pt>
                <c:pt idx="2">
                  <c:v>Ausstattung</c:v>
                </c:pt>
                <c:pt idx="3">
                  <c:v>Wissensformen</c:v>
                </c:pt>
                <c:pt idx="4">
                  <c:v>Zusammenarbeit</c:v>
                </c:pt>
                <c:pt idx="5">
                  <c:v>Kommunikation</c:v>
                </c:pt>
                <c:pt idx="6">
                  <c:v>Struktur der Reflexion</c:v>
                </c:pt>
                <c:pt idx="7">
                  <c:v>Inhalt der Reflexion</c:v>
                </c:pt>
                <c:pt idx="8">
                  <c:v>Konsequenzen der Reflexion</c:v>
                </c:pt>
                <c:pt idx="9">
                  <c:v>Übertragung</c:v>
                </c:pt>
                <c:pt idx="10">
                  <c:v>Verstetigung</c:v>
                </c:pt>
                <c:pt idx="11">
                  <c:v>Nebenwirkung</c:v>
                </c:pt>
                <c:pt idx="12">
                  <c:v>Ergebnisse</c:v>
                </c:pt>
              </c:strCache>
            </c:strRef>
          </c:cat>
          <c:val>
            <c:numRef>
              <c:f>Funktion!$W$8:$W$20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18A5-874D-BE02-BAF43A358504}"/>
            </c:ext>
          </c:extLst>
        </c:ser>
        <c:ser>
          <c:idx val="2"/>
          <c:order val="2"/>
          <c:tx>
            <c:strRef>
              <c:f>Funktion!$X$7</c:f>
              <c:strCache>
                <c:ptCount val="1"/>
                <c:pt idx="0">
                  <c:v>mittel</c:v>
                </c:pt>
              </c:strCache>
            </c:strRef>
          </c:tx>
          <c:spPr>
            <a:solidFill>
              <a:schemeClr val="accent4">
                <a:lumMod val="60000"/>
                <a:lumOff val="40000"/>
              </a:schemeClr>
            </a:solidFill>
            <a:ln>
              <a:noFill/>
            </a:ln>
            <a:effectLst/>
          </c:spPr>
          <c:invertIfNegative val="0"/>
          <c:cat>
            <c:strRef>
              <c:f>Funktion!$U$8:$U$20</c:f>
              <c:strCache>
                <c:ptCount val="13"/>
                <c:pt idx="0">
                  <c:v>Handeln</c:v>
                </c:pt>
                <c:pt idx="1">
                  <c:v>Haltung</c:v>
                </c:pt>
                <c:pt idx="2">
                  <c:v>Ausstattung</c:v>
                </c:pt>
                <c:pt idx="3">
                  <c:v>Wissensformen</c:v>
                </c:pt>
                <c:pt idx="4">
                  <c:v>Zusammenarbeit</c:v>
                </c:pt>
                <c:pt idx="5">
                  <c:v>Kommunikation</c:v>
                </c:pt>
                <c:pt idx="6">
                  <c:v>Struktur der Reflexion</c:v>
                </c:pt>
                <c:pt idx="7">
                  <c:v>Inhalt der Reflexion</c:v>
                </c:pt>
                <c:pt idx="8">
                  <c:v>Konsequenzen der Reflexion</c:v>
                </c:pt>
                <c:pt idx="9">
                  <c:v>Übertragung</c:v>
                </c:pt>
                <c:pt idx="10">
                  <c:v>Verstetigung</c:v>
                </c:pt>
                <c:pt idx="11">
                  <c:v>Nebenwirkung</c:v>
                </c:pt>
                <c:pt idx="12">
                  <c:v>Ergebnisse</c:v>
                </c:pt>
              </c:strCache>
            </c:strRef>
          </c:cat>
          <c:val>
            <c:numRef>
              <c:f>Funktion!$X$8:$X$20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8A5-874D-BE02-BAF43A358504}"/>
            </c:ext>
          </c:extLst>
        </c:ser>
        <c:ser>
          <c:idx val="3"/>
          <c:order val="3"/>
          <c:tx>
            <c:strRef>
              <c:f>Funktion!$Y$7</c:f>
              <c:strCache>
                <c:ptCount val="1"/>
                <c:pt idx="0">
                  <c:v>gut </c:v>
                </c:pt>
              </c:strCache>
            </c:strRef>
          </c:tx>
          <c:spPr>
            <a:solidFill>
              <a:srgbClr val="92D050"/>
            </a:solidFill>
            <a:ln>
              <a:noFill/>
            </a:ln>
            <a:effectLst/>
          </c:spPr>
          <c:invertIfNegative val="0"/>
          <c:cat>
            <c:strRef>
              <c:f>Funktion!$U$8:$U$20</c:f>
              <c:strCache>
                <c:ptCount val="13"/>
                <c:pt idx="0">
                  <c:v>Handeln</c:v>
                </c:pt>
                <c:pt idx="1">
                  <c:v>Haltung</c:v>
                </c:pt>
                <c:pt idx="2">
                  <c:v>Ausstattung</c:v>
                </c:pt>
                <c:pt idx="3">
                  <c:v>Wissensformen</c:v>
                </c:pt>
                <c:pt idx="4">
                  <c:v>Zusammenarbeit</c:v>
                </c:pt>
                <c:pt idx="5">
                  <c:v>Kommunikation</c:v>
                </c:pt>
                <c:pt idx="6">
                  <c:v>Struktur der Reflexion</c:v>
                </c:pt>
                <c:pt idx="7">
                  <c:v>Inhalt der Reflexion</c:v>
                </c:pt>
                <c:pt idx="8">
                  <c:v>Konsequenzen der Reflexion</c:v>
                </c:pt>
                <c:pt idx="9">
                  <c:v>Übertragung</c:v>
                </c:pt>
                <c:pt idx="10">
                  <c:v>Verstetigung</c:v>
                </c:pt>
                <c:pt idx="11">
                  <c:v>Nebenwirkung</c:v>
                </c:pt>
                <c:pt idx="12">
                  <c:v>Ergebnisse</c:v>
                </c:pt>
              </c:strCache>
            </c:strRef>
          </c:cat>
          <c:val>
            <c:numRef>
              <c:f>Funktion!$Y$8:$Y$20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18A5-874D-BE02-BAF43A358504}"/>
            </c:ext>
          </c:extLst>
        </c:ser>
        <c:ser>
          <c:idx val="4"/>
          <c:order val="4"/>
          <c:tx>
            <c:strRef>
              <c:f>Funktion!$Z$7</c:f>
              <c:strCache>
                <c:ptCount val="1"/>
                <c:pt idx="0">
                  <c:v>sehr gut</c:v>
                </c:pt>
              </c:strCache>
            </c:strRef>
          </c:tx>
          <c:spPr>
            <a:solidFill>
              <a:schemeClr val="accent6"/>
            </a:solidFill>
            <a:ln>
              <a:noFill/>
            </a:ln>
            <a:effectLst/>
          </c:spPr>
          <c:invertIfNegative val="0"/>
          <c:cat>
            <c:strRef>
              <c:f>Funktion!$U$8:$U$20</c:f>
              <c:strCache>
                <c:ptCount val="13"/>
                <c:pt idx="0">
                  <c:v>Handeln</c:v>
                </c:pt>
                <c:pt idx="1">
                  <c:v>Haltung</c:v>
                </c:pt>
                <c:pt idx="2">
                  <c:v>Ausstattung</c:v>
                </c:pt>
                <c:pt idx="3">
                  <c:v>Wissensformen</c:v>
                </c:pt>
                <c:pt idx="4">
                  <c:v>Zusammenarbeit</c:v>
                </c:pt>
                <c:pt idx="5">
                  <c:v>Kommunikation</c:v>
                </c:pt>
                <c:pt idx="6">
                  <c:v>Struktur der Reflexion</c:v>
                </c:pt>
                <c:pt idx="7">
                  <c:v>Inhalt der Reflexion</c:v>
                </c:pt>
                <c:pt idx="8">
                  <c:v>Konsequenzen der Reflexion</c:v>
                </c:pt>
                <c:pt idx="9">
                  <c:v>Übertragung</c:v>
                </c:pt>
                <c:pt idx="10">
                  <c:v>Verstetigung</c:v>
                </c:pt>
                <c:pt idx="11">
                  <c:v>Nebenwirkung</c:v>
                </c:pt>
                <c:pt idx="12">
                  <c:v>Ergebnisse</c:v>
                </c:pt>
              </c:strCache>
            </c:strRef>
          </c:cat>
          <c:val>
            <c:numRef>
              <c:f>Funktion!$Z$8:$Z$20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18A5-874D-BE02-BAF43A358504}"/>
            </c:ext>
          </c:extLst>
        </c:ser>
        <c:dLbls>
          <c:showLegendKey val="0"/>
          <c:showVal val="0"/>
          <c:showCatName val="0"/>
          <c:showSerName val="0"/>
          <c:showPercent val="0"/>
          <c:showBubbleSize val="0"/>
        </c:dLbls>
        <c:gapWidth val="150"/>
        <c:overlap val="100"/>
        <c:axId val="1116778287"/>
        <c:axId val="1117283919"/>
      </c:barChart>
      <c:catAx>
        <c:axId val="111677828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17283919"/>
        <c:crosses val="autoZero"/>
        <c:auto val="1"/>
        <c:lblAlgn val="ctr"/>
        <c:lblOffset val="100"/>
        <c:noMultiLvlLbl val="0"/>
      </c:catAx>
      <c:valAx>
        <c:axId val="1117283919"/>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16778287"/>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Auswertung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stacked"/>
        <c:varyColors val="0"/>
        <c:ser>
          <c:idx val="0"/>
          <c:order val="0"/>
          <c:tx>
            <c:strRef>
              <c:f>Funktion!$V$22</c:f>
              <c:strCache>
                <c:ptCount val="1"/>
                <c:pt idx="0">
                  <c:v>sehr schlecht</c:v>
                </c:pt>
              </c:strCache>
            </c:strRef>
          </c:tx>
          <c:spPr>
            <a:solidFill>
              <a:srgbClr val="FF7270"/>
            </a:solidFill>
            <a:ln>
              <a:noFill/>
            </a:ln>
            <a:effectLst/>
          </c:spPr>
          <c:invertIfNegative val="0"/>
          <c:cat>
            <c:strRef>
              <c:f>Funktion!$U$23:$U$28</c:f>
              <c:strCache>
                <c:ptCount val="6"/>
                <c:pt idx="0">
                  <c:v>Treiber</c:v>
                </c:pt>
                <c:pt idx="1">
                  <c:v>Wissensformen</c:v>
                </c:pt>
                <c:pt idx="2">
                  <c:v>Zusammenarbeit</c:v>
                </c:pt>
                <c:pt idx="3">
                  <c:v>Kommunikation</c:v>
                </c:pt>
                <c:pt idx="4">
                  <c:v>Reflexion</c:v>
                </c:pt>
                <c:pt idx="5">
                  <c:v>Übertragbarkeit</c:v>
                </c:pt>
              </c:strCache>
            </c:strRef>
          </c:cat>
          <c:val>
            <c:numRef>
              <c:f>Funktion!$V$23:$V$28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662-BF4F-944B-AA33ED403204}"/>
            </c:ext>
          </c:extLst>
        </c:ser>
        <c:ser>
          <c:idx val="1"/>
          <c:order val="1"/>
          <c:tx>
            <c:strRef>
              <c:f>Funktion!$W$22</c:f>
              <c:strCache>
                <c:ptCount val="1"/>
                <c:pt idx="0">
                  <c:v>schlecht</c:v>
                </c:pt>
              </c:strCache>
            </c:strRef>
          </c:tx>
          <c:spPr>
            <a:solidFill>
              <a:srgbClr val="FF9797"/>
            </a:solidFill>
            <a:ln>
              <a:noFill/>
            </a:ln>
            <a:effectLst/>
          </c:spPr>
          <c:invertIfNegative val="0"/>
          <c:cat>
            <c:strRef>
              <c:f>Funktion!$U$23:$U$28</c:f>
              <c:strCache>
                <c:ptCount val="6"/>
                <c:pt idx="0">
                  <c:v>Treiber</c:v>
                </c:pt>
                <c:pt idx="1">
                  <c:v>Wissensformen</c:v>
                </c:pt>
                <c:pt idx="2">
                  <c:v>Zusammenarbeit</c:v>
                </c:pt>
                <c:pt idx="3">
                  <c:v>Kommunikation</c:v>
                </c:pt>
                <c:pt idx="4">
                  <c:v>Reflexion</c:v>
                </c:pt>
                <c:pt idx="5">
                  <c:v>Übertragbarkeit</c:v>
                </c:pt>
              </c:strCache>
            </c:strRef>
          </c:cat>
          <c:val>
            <c:numRef>
              <c:f>Funktion!$W$23:$W$28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662-BF4F-944B-AA33ED403204}"/>
            </c:ext>
          </c:extLst>
        </c:ser>
        <c:ser>
          <c:idx val="2"/>
          <c:order val="2"/>
          <c:tx>
            <c:strRef>
              <c:f>Funktion!$X$22</c:f>
              <c:strCache>
                <c:ptCount val="1"/>
                <c:pt idx="0">
                  <c:v>mittel</c:v>
                </c:pt>
              </c:strCache>
            </c:strRef>
          </c:tx>
          <c:spPr>
            <a:solidFill>
              <a:schemeClr val="accent4">
                <a:lumMod val="60000"/>
                <a:lumOff val="40000"/>
              </a:schemeClr>
            </a:solidFill>
            <a:ln>
              <a:noFill/>
            </a:ln>
            <a:effectLst/>
          </c:spPr>
          <c:invertIfNegative val="0"/>
          <c:cat>
            <c:strRef>
              <c:f>Funktion!$U$23:$U$28</c:f>
              <c:strCache>
                <c:ptCount val="6"/>
                <c:pt idx="0">
                  <c:v>Treiber</c:v>
                </c:pt>
                <c:pt idx="1">
                  <c:v>Wissensformen</c:v>
                </c:pt>
                <c:pt idx="2">
                  <c:v>Zusammenarbeit</c:v>
                </c:pt>
                <c:pt idx="3">
                  <c:v>Kommunikation</c:v>
                </c:pt>
                <c:pt idx="4">
                  <c:v>Reflexion</c:v>
                </c:pt>
                <c:pt idx="5">
                  <c:v>Übertragbarkeit</c:v>
                </c:pt>
              </c:strCache>
            </c:strRef>
          </c:cat>
          <c:val>
            <c:numRef>
              <c:f>Funktion!$X$23:$X$28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662-BF4F-944B-AA33ED403204}"/>
            </c:ext>
          </c:extLst>
        </c:ser>
        <c:ser>
          <c:idx val="3"/>
          <c:order val="3"/>
          <c:tx>
            <c:strRef>
              <c:f>Funktion!$Y$22</c:f>
              <c:strCache>
                <c:ptCount val="1"/>
                <c:pt idx="0">
                  <c:v>gut </c:v>
                </c:pt>
              </c:strCache>
            </c:strRef>
          </c:tx>
          <c:spPr>
            <a:solidFill>
              <a:schemeClr val="accent6">
                <a:lumMod val="60000"/>
                <a:lumOff val="40000"/>
              </a:schemeClr>
            </a:solidFill>
            <a:ln>
              <a:noFill/>
            </a:ln>
            <a:effectLst/>
          </c:spPr>
          <c:invertIfNegative val="0"/>
          <c:cat>
            <c:strRef>
              <c:f>Funktion!$U$23:$U$28</c:f>
              <c:strCache>
                <c:ptCount val="6"/>
                <c:pt idx="0">
                  <c:v>Treiber</c:v>
                </c:pt>
                <c:pt idx="1">
                  <c:v>Wissensformen</c:v>
                </c:pt>
                <c:pt idx="2">
                  <c:v>Zusammenarbeit</c:v>
                </c:pt>
                <c:pt idx="3">
                  <c:v>Kommunikation</c:v>
                </c:pt>
                <c:pt idx="4">
                  <c:v>Reflexion</c:v>
                </c:pt>
                <c:pt idx="5">
                  <c:v>Übertragbarkeit</c:v>
                </c:pt>
              </c:strCache>
            </c:strRef>
          </c:cat>
          <c:val>
            <c:numRef>
              <c:f>Funktion!$Y$23:$Y$28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0662-BF4F-944B-AA33ED403204}"/>
            </c:ext>
          </c:extLst>
        </c:ser>
        <c:ser>
          <c:idx val="4"/>
          <c:order val="4"/>
          <c:tx>
            <c:strRef>
              <c:f>Funktion!$Z$22</c:f>
              <c:strCache>
                <c:ptCount val="1"/>
                <c:pt idx="0">
                  <c:v>sehr gut</c:v>
                </c:pt>
              </c:strCache>
            </c:strRef>
          </c:tx>
          <c:spPr>
            <a:solidFill>
              <a:schemeClr val="accent6"/>
            </a:solidFill>
            <a:ln>
              <a:noFill/>
            </a:ln>
            <a:effectLst/>
          </c:spPr>
          <c:invertIfNegative val="0"/>
          <c:cat>
            <c:strRef>
              <c:f>Funktion!$U$23:$U$28</c:f>
              <c:strCache>
                <c:ptCount val="6"/>
                <c:pt idx="0">
                  <c:v>Treiber</c:v>
                </c:pt>
                <c:pt idx="1">
                  <c:v>Wissensformen</c:v>
                </c:pt>
                <c:pt idx="2">
                  <c:v>Zusammenarbeit</c:v>
                </c:pt>
                <c:pt idx="3">
                  <c:v>Kommunikation</c:v>
                </c:pt>
                <c:pt idx="4">
                  <c:v>Reflexion</c:v>
                </c:pt>
                <c:pt idx="5">
                  <c:v>Übertragbarkeit</c:v>
                </c:pt>
              </c:strCache>
            </c:strRef>
          </c:cat>
          <c:val>
            <c:numRef>
              <c:f>Funktion!$Z$23:$Z$28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0662-BF4F-944B-AA33ED403204}"/>
            </c:ext>
          </c:extLst>
        </c:ser>
        <c:dLbls>
          <c:showLegendKey val="0"/>
          <c:showVal val="0"/>
          <c:showCatName val="0"/>
          <c:showSerName val="0"/>
          <c:showPercent val="0"/>
          <c:showBubbleSize val="0"/>
        </c:dLbls>
        <c:gapWidth val="150"/>
        <c:overlap val="100"/>
        <c:axId val="422894255"/>
        <c:axId val="422895903"/>
      </c:barChart>
      <c:catAx>
        <c:axId val="42289425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22895903"/>
        <c:crosses val="autoZero"/>
        <c:auto val="1"/>
        <c:lblAlgn val="ctr"/>
        <c:lblOffset val="100"/>
        <c:noMultiLvlLbl val="0"/>
      </c:catAx>
      <c:valAx>
        <c:axId val="422895903"/>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228942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Funktion!$E$19" lockText="1" noThreeD="1"/>
</file>

<file path=xl/ctrlProps/ctrlProp10.xml><?xml version="1.0" encoding="utf-8"?>
<formControlPr xmlns="http://schemas.microsoft.com/office/spreadsheetml/2009/9/main" objectType="CheckBox" fmlaLink="Funktion!$E$29" lockText="1" noThreeD="1"/>
</file>

<file path=xl/ctrlProps/ctrlProp100.xml><?xml version="1.0" encoding="utf-8"?>
<formControlPr xmlns="http://schemas.microsoft.com/office/spreadsheetml/2009/9/main" objectType="CheckBox" fmlaLink="Funktion!$E$116" lockText="1" noThreeD="1"/>
</file>

<file path=xl/ctrlProps/ctrlProp101.xml><?xml version="1.0" encoding="utf-8"?>
<formControlPr xmlns="http://schemas.microsoft.com/office/spreadsheetml/2009/9/main" objectType="CheckBox" fmlaLink="Funktion!$E$122" lockText="1" noThreeD="1"/>
</file>

<file path=xl/ctrlProps/ctrlProp102.xml><?xml version="1.0" encoding="utf-8"?>
<formControlPr xmlns="http://schemas.microsoft.com/office/spreadsheetml/2009/9/main" objectType="CheckBox" fmlaLink="Funktion!$E$127" lockText="1" noThreeD="1"/>
</file>

<file path=xl/ctrlProps/ctrlProp103.xml><?xml version="1.0" encoding="utf-8"?>
<formControlPr xmlns="http://schemas.microsoft.com/office/spreadsheetml/2009/9/main" objectType="CheckBox" fmlaLink="Funktion!$E$128" lockText="1" noThreeD="1"/>
</file>

<file path=xl/ctrlProps/ctrlProp104.xml><?xml version="1.0" encoding="utf-8"?>
<formControlPr xmlns="http://schemas.microsoft.com/office/spreadsheetml/2009/9/main" objectType="CheckBox" fmlaLink="Funktion!$E$133" lockText="1" noThreeD="1"/>
</file>

<file path=xl/ctrlProps/ctrlProp105.xml><?xml version="1.0" encoding="utf-8"?>
<formControlPr xmlns="http://schemas.microsoft.com/office/spreadsheetml/2009/9/main" objectType="CheckBox" fmlaLink="Funktion!$E$134" lockText="1" noThreeD="1"/>
</file>

<file path=xl/ctrlProps/ctrlProp106.xml><?xml version="1.0" encoding="utf-8"?>
<formControlPr xmlns="http://schemas.microsoft.com/office/spreadsheetml/2009/9/main" objectType="CheckBox" fmlaLink="Funktion!$E$139" lockText="1" noThreeD="1"/>
</file>

<file path=xl/ctrlProps/ctrlProp107.xml><?xml version="1.0" encoding="utf-8"?>
<formControlPr xmlns="http://schemas.microsoft.com/office/spreadsheetml/2009/9/main" objectType="CheckBox" fmlaLink="Funktion!$E$140" lockText="1" noThreeD="1"/>
</file>

<file path=xl/ctrlProps/ctrlProp108.xml><?xml version="1.0" encoding="utf-8"?>
<formControlPr xmlns="http://schemas.microsoft.com/office/spreadsheetml/2009/9/main" objectType="CheckBox" fmlaLink="Funktion!$E$117" lockText="1" noThreeD="1"/>
</file>

<file path=xl/ctrlProps/ctrlProp109.xml><?xml version="1.0" encoding="utf-8"?>
<formControlPr xmlns="http://schemas.microsoft.com/office/spreadsheetml/2009/9/main" objectType="CheckBox" fmlaLink="Funktion!$E$123" lockText="1" noThreeD="1"/>
</file>

<file path=xl/ctrlProps/ctrlProp11.xml><?xml version="1.0" encoding="utf-8"?>
<formControlPr xmlns="http://schemas.microsoft.com/office/spreadsheetml/2009/9/main" objectType="CheckBox" fmlaLink="Funktion!$E$31" lockText="1" noThreeD="1"/>
</file>

<file path=xl/ctrlProps/ctrlProp110.xml><?xml version="1.0" encoding="utf-8"?>
<formControlPr xmlns="http://schemas.microsoft.com/office/spreadsheetml/2009/9/main" objectType="CheckBox" fmlaLink="Funktion!$E$129" lockText="1" noThreeD="1"/>
</file>

<file path=xl/ctrlProps/ctrlProp111.xml><?xml version="1.0" encoding="utf-8"?>
<formControlPr xmlns="http://schemas.microsoft.com/office/spreadsheetml/2009/9/main" objectType="CheckBox" fmlaLink="Funktion!$E$135" lockText="1" noThreeD="1"/>
</file>

<file path=xl/ctrlProps/ctrlProp112.xml><?xml version="1.0" encoding="utf-8"?>
<formControlPr xmlns="http://schemas.microsoft.com/office/spreadsheetml/2009/9/main" objectType="CheckBox" fmlaLink="Funktion!$E$141" lockText="1" noThreeD="1"/>
</file>

<file path=xl/ctrlProps/ctrlProp113.xml><?xml version="1.0" encoding="utf-8"?>
<formControlPr xmlns="http://schemas.microsoft.com/office/spreadsheetml/2009/9/main" objectType="CheckBox" fmlaLink="Funktion!$E$124" lockText="1" noThreeD="1"/>
</file>

<file path=xl/ctrlProps/ctrlProp114.xml><?xml version="1.0" encoding="utf-8"?>
<formControlPr xmlns="http://schemas.microsoft.com/office/spreadsheetml/2009/9/main" objectType="CheckBox" fmlaLink="Funktion!$E$118" lockText="1" noThreeD="1"/>
</file>

<file path=xl/ctrlProps/ctrlProp115.xml><?xml version="1.0" encoding="utf-8"?>
<formControlPr xmlns="http://schemas.microsoft.com/office/spreadsheetml/2009/9/main" objectType="CheckBox" fmlaLink="Funktion!$E$119" lockText="1" noThreeD="1"/>
</file>

<file path=xl/ctrlProps/ctrlProp116.xml><?xml version="1.0" encoding="utf-8"?>
<formControlPr xmlns="http://schemas.microsoft.com/office/spreadsheetml/2009/9/main" objectType="CheckBox" fmlaLink="Funktion!$E$125" lockText="1" noThreeD="1"/>
</file>

<file path=xl/ctrlProps/ctrlProp117.xml><?xml version="1.0" encoding="utf-8"?>
<formControlPr xmlns="http://schemas.microsoft.com/office/spreadsheetml/2009/9/main" objectType="CheckBox" fmlaLink="Funktion!$E$130" lockText="1" noThreeD="1"/>
</file>

<file path=xl/ctrlProps/ctrlProp118.xml><?xml version="1.0" encoding="utf-8"?>
<formControlPr xmlns="http://schemas.microsoft.com/office/spreadsheetml/2009/9/main" objectType="CheckBox" fmlaLink="Funktion!$E$131" lockText="1" noThreeD="1"/>
</file>

<file path=xl/ctrlProps/ctrlProp119.xml><?xml version="1.0" encoding="utf-8"?>
<formControlPr xmlns="http://schemas.microsoft.com/office/spreadsheetml/2009/9/main" objectType="CheckBox" fmlaLink="Funktion!$E$136" lockText="1" noThreeD="1"/>
</file>

<file path=xl/ctrlProps/ctrlProp12.xml><?xml version="1.0" encoding="utf-8"?>
<formControlPr xmlns="http://schemas.microsoft.com/office/spreadsheetml/2009/9/main" objectType="CheckBox" fmlaLink="Funktion!$E$25" lockText="1" noThreeD="1"/>
</file>

<file path=xl/ctrlProps/ctrlProp120.xml><?xml version="1.0" encoding="utf-8"?>
<formControlPr xmlns="http://schemas.microsoft.com/office/spreadsheetml/2009/9/main" objectType="CheckBox" fmlaLink="Funktion!$E$137" lockText="1" noThreeD="1"/>
</file>

<file path=xl/ctrlProps/ctrlProp121.xml><?xml version="1.0" encoding="utf-8"?>
<formControlPr xmlns="http://schemas.microsoft.com/office/spreadsheetml/2009/9/main" objectType="CheckBox" fmlaLink="Funktion!$E$142" lockText="1" noThreeD="1"/>
</file>

<file path=xl/ctrlProps/ctrlProp122.xml><?xml version="1.0" encoding="utf-8"?>
<formControlPr xmlns="http://schemas.microsoft.com/office/spreadsheetml/2009/9/main" objectType="CheckBox" fmlaLink="Funktion!$E$143" lockText="1" noThreeD="1"/>
</file>

<file path=xl/ctrlProps/ctrlProp123.xml><?xml version="1.0" encoding="utf-8"?>
<formControlPr xmlns="http://schemas.microsoft.com/office/spreadsheetml/2009/9/main" objectType="CheckBox" fmlaLink="Funktion!$E$120" lockText="1" noThreeD="1"/>
</file>

<file path=xl/ctrlProps/ctrlProp124.xml><?xml version="1.0" encoding="utf-8"?>
<formControlPr xmlns="http://schemas.microsoft.com/office/spreadsheetml/2009/9/main" objectType="CheckBox" fmlaLink="Funktion!$E$126" lockText="1" noThreeD="1"/>
</file>

<file path=xl/ctrlProps/ctrlProp125.xml><?xml version="1.0" encoding="utf-8"?>
<formControlPr xmlns="http://schemas.microsoft.com/office/spreadsheetml/2009/9/main" objectType="CheckBox" fmlaLink="Funktion!$E$132" lockText="1" noThreeD="1"/>
</file>

<file path=xl/ctrlProps/ctrlProp126.xml><?xml version="1.0" encoding="utf-8"?>
<formControlPr xmlns="http://schemas.microsoft.com/office/spreadsheetml/2009/9/main" objectType="CheckBox" fmlaLink="Funktion!$E$138" lockText="1" noThreeD="1"/>
</file>

<file path=xl/ctrlProps/ctrlProp127.xml><?xml version="1.0" encoding="utf-8"?>
<formControlPr xmlns="http://schemas.microsoft.com/office/spreadsheetml/2009/9/main" objectType="CheckBox" fmlaLink="Funktion!$E$144" lockText="1" noThreeD="1"/>
</file>

<file path=xl/ctrlProps/ctrlProp128.xml><?xml version="1.0" encoding="utf-8"?>
<formControlPr xmlns="http://schemas.microsoft.com/office/spreadsheetml/2009/9/main" objectType="CheckBox" fmlaLink="Funktion!$E$169" lockText="1" noThreeD="1"/>
</file>

<file path=xl/ctrlProps/ctrlProp129.xml><?xml version="1.0" encoding="utf-8"?>
<formControlPr xmlns="http://schemas.microsoft.com/office/spreadsheetml/2009/9/main" objectType="CheckBox" fmlaLink="Funktion!$E$163" lockText="1" noThreeD="1"/>
</file>

<file path=xl/ctrlProps/ctrlProp13.xml><?xml version="1.0" encoding="utf-8"?>
<formControlPr xmlns="http://schemas.microsoft.com/office/spreadsheetml/2009/9/main" objectType="CheckBox" fmlaLink="Funktion!$E$43" lockText="1" noThreeD="1"/>
</file>

<file path=xl/ctrlProps/ctrlProp130.xml><?xml version="1.0" encoding="utf-8"?>
<formControlPr xmlns="http://schemas.microsoft.com/office/spreadsheetml/2009/9/main" objectType="CheckBox" fmlaLink="Funktion!$E$164" lockText="1" noThreeD="1"/>
</file>

<file path=xl/ctrlProps/ctrlProp131.xml><?xml version="1.0" encoding="utf-8"?>
<formControlPr xmlns="http://schemas.microsoft.com/office/spreadsheetml/2009/9/main" objectType="CheckBox" fmlaLink="Funktion!$E$170" lockText="1" noThreeD="1"/>
</file>

<file path=xl/ctrlProps/ctrlProp132.xml><?xml version="1.0" encoding="utf-8"?>
<formControlPr xmlns="http://schemas.microsoft.com/office/spreadsheetml/2009/9/main" objectType="CheckBox" fmlaLink="Funktion!$E$175" lockText="1" noThreeD="1"/>
</file>

<file path=xl/ctrlProps/ctrlProp133.xml><?xml version="1.0" encoding="utf-8"?>
<formControlPr xmlns="http://schemas.microsoft.com/office/spreadsheetml/2009/9/main" objectType="CheckBox" fmlaLink="Funktion!$E$176" lockText="1" noThreeD="1"/>
</file>

<file path=xl/ctrlProps/ctrlProp134.xml><?xml version="1.0" encoding="utf-8"?>
<formControlPr xmlns="http://schemas.microsoft.com/office/spreadsheetml/2009/9/main" objectType="CheckBox" fmlaLink="Funktion!$E$181" lockText="1" noThreeD="1"/>
</file>

<file path=xl/ctrlProps/ctrlProp135.xml><?xml version="1.0" encoding="utf-8"?>
<formControlPr xmlns="http://schemas.microsoft.com/office/spreadsheetml/2009/9/main" objectType="CheckBox" fmlaLink="Funktion!$E$182" lockText="1" noThreeD="1"/>
</file>

<file path=xl/ctrlProps/ctrlProp136.xml><?xml version="1.0" encoding="utf-8"?>
<formControlPr xmlns="http://schemas.microsoft.com/office/spreadsheetml/2009/9/main" objectType="CheckBox" fmlaLink="Funktion!$E$187" lockText="1" noThreeD="1"/>
</file>

<file path=xl/ctrlProps/ctrlProp137.xml><?xml version="1.0" encoding="utf-8"?>
<formControlPr xmlns="http://schemas.microsoft.com/office/spreadsheetml/2009/9/main" objectType="CheckBox" fmlaLink="Funktion!$E$188" lockText="1" noThreeD="1"/>
</file>

<file path=xl/ctrlProps/ctrlProp138.xml><?xml version="1.0" encoding="utf-8"?>
<formControlPr xmlns="http://schemas.microsoft.com/office/spreadsheetml/2009/9/main" objectType="CheckBox" fmlaLink="Funktion!$E$165" lockText="1" noThreeD="1"/>
</file>

<file path=xl/ctrlProps/ctrlProp139.xml><?xml version="1.0" encoding="utf-8"?>
<formControlPr xmlns="http://schemas.microsoft.com/office/spreadsheetml/2009/9/main" objectType="CheckBox" fmlaLink="Funktion!$E$171" lockText="1" noThreeD="1"/>
</file>

<file path=xl/ctrlProps/ctrlProp14.xml><?xml version="1.0" encoding="utf-8"?>
<formControlPr xmlns="http://schemas.microsoft.com/office/spreadsheetml/2009/9/main" objectType="CheckBox" fmlaLink="Funktion!$E$32" lockText="1" noThreeD="1"/>
</file>

<file path=xl/ctrlProps/ctrlProp140.xml><?xml version="1.0" encoding="utf-8"?>
<formControlPr xmlns="http://schemas.microsoft.com/office/spreadsheetml/2009/9/main" objectType="CheckBox" fmlaLink="Funktion!$E$177" lockText="1" noThreeD="1"/>
</file>

<file path=xl/ctrlProps/ctrlProp141.xml><?xml version="1.0" encoding="utf-8"?>
<formControlPr xmlns="http://schemas.microsoft.com/office/spreadsheetml/2009/9/main" objectType="CheckBox" fmlaLink="Funktion!$E$183" lockText="1" noThreeD="1"/>
</file>

<file path=xl/ctrlProps/ctrlProp142.xml><?xml version="1.0" encoding="utf-8"?>
<formControlPr xmlns="http://schemas.microsoft.com/office/spreadsheetml/2009/9/main" objectType="CheckBox" fmlaLink="Funktion!$E$189" lockText="1" noThreeD="1"/>
</file>

<file path=xl/ctrlProps/ctrlProp143.xml><?xml version="1.0" encoding="utf-8"?>
<formControlPr xmlns="http://schemas.microsoft.com/office/spreadsheetml/2009/9/main" objectType="CheckBox" fmlaLink="Funktion!$E$172" lockText="1" noThreeD="1"/>
</file>

<file path=xl/ctrlProps/ctrlProp144.xml><?xml version="1.0" encoding="utf-8"?>
<formControlPr xmlns="http://schemas.microsoft.com/office/spreadsheetml/2009/9/main" objectType="CheckBox" fmlaLink="Funktion!$E$166" lockText="1" noThreeD="1"/>
</file>

<file path=xl/ctrlProps/ctrlProp145.xml><?xml version="1.0" encoding="utf-8"?>
<formControlPr xmlns="http://schemas.microsoft.com/office/spreadsheetml/2009/9/main" objectType="CheckBox" fmlaLink="Funktion!$E$167" lockText="1" noThreeD="1"/>
</file>

<file path=xl/ctrlProps/ctrlProp146.xml><?xml version="1.0" encoding="utf-8"?>
<formControlPr xmlns="http://schemas.microsoft.com/office/spreadsheetml/2009/9/main" objectType="CheckBox" fmlaLink="Funktion!$E$173" lockText="1" noThreeD="1"/>
</file>

<file path=xl/ctrlProps/ctrlProp147.xml><?xml version="1.0" encoding="utf-8"?>
<formControlPr xmlns="http://schemas.microsoft.com/office/spreadsheetml/2009/9/main" objectType="CheckBox" fmlaLink="Funktion!$E$178" lockText="1" noThreeD="1"/>
</file>

<file path=xl/ctrlProps/ctrlProp148.xml><?xml version="1.0" encoding="utf-8"?>
<formControlPr xmlns="http://schemas.microsoft.com/office/spreadsheetml/2009/9/main" objectType="CheckBox" fmlaLink="Funktion!$E$179" lockText="1" noThreeD="1"/>
</file>

<file path=xl/ctrlProps/ctrlProp149.xml><?xml version="1.0" encoding="utf-8"?>
<formControlPr xmlns="http://schemas.microsoft.com/office/spreadsheetml/2009/9/main" objectType="CheckBox" fmlaLink="Funktion!$E$184" lockText="1" noThreeD="1"/>
</file>

<file path=xl/ctrlProps/ctrlProp15.xml><?xml version="1.0" encoding="utf-8"?>
<formControlPr xmlns="http://schemas.microsoft.com/office/spreadsheetml/2009/9/main" objectType="CheckBox" fmlaLink="Funktion!$E$33" lockText="1" noThreeD="1"/>
</file>

<file path=xl/ctrlProps/ctrlProp150.xml><?xml version="1.0" encoding="utf-8"?>
<formControlPr xmlns="http://schemas.microsoft.com/office/spreadsheetml/2009/9/main" objectType="CheckBox" fmlaLink="Funktion!$E$185" lockText="1" noThreeD="1"/>
</file>

<file path=xl/ctrlProps/ctrlProp151.xml><?xml version="1.0" encoding="utf-8"?>
<formControlPr xmlns="http://schemas.microsoft.com/office/spreadsheetml/2009/9/main" objectType="CheckBox" fmlaLink="Funktion!$E$190" lockText="1" noThreeD="1"/>
</file>

<file path=xl/ctrlProps/ctrlProp152.xml><?xml version="1.0" encoding="utf-8"?>
<formControlPr xmlns="http://schemas.microsoft.com/office/spreadsheetml/2009/9/main" objectType="CheckBox" fmlaLink="Funktion!$E$191" lockText="1" noThreeD="1"/>
</file>

<file path=xl/ctrlProps/ctrlProp153.xml><?xml version="1.0" encoding="utf-8"?>
<formControlPr xmlns="http://schemas.microsoft.com/office/spreadsheetml/2009/9/main" objectType="CheckBox" fmlaLink="Funktion!$E$168" lockText="1" noThreeD="1"/>
</file>

<file path=xl/ctrlProps/ctrlProp154.xml><?xml version="1.0" encoding="utf-8"?>
<formControlPr xmlns="http://schemas.microsoft.com/office/spreadsheetml/2009/9/main" objectType="CheckBox" fmlaLink="Funktion!$E$174" lockText="1" noThreeD="1"/>
</file>

<file path=xl/ctrlProps/ctrlProp155.xml><?xml version="1.0" encoding="utf-8"?>
<formControlPr xmlns="http://schemas.microsoft.com/office/spreadsheetml/2009/9/main" objectType="CheckBox" fmlaLink="Funktion!$E$180" lockText="1" noThreeD="1"/>
</file>

<file path=xl/ctrlProps/ctrlProp156.xml><?xml version="1.0" encoding="utf-8"?>
<formControlPr xmlns="http://schemas.microsoft.com/office/spreadsheetml/2009/9/main" objectType="CheckBox" fmlaLink="Funktion!$E$186" lockText="1" noThreeD="1"/>
</file>

<file path=xl/ctrlProps/ctrlProp157.xml><?xml version="1.0" encoding="utf-8"?>
<formControlPr xmlns="http://schemas.microsoft.com/office/spreadsheetml/2009/9/main" objectType="CheckBox" checked="Checked" fmlaLink="Funktion!$E$192" lockText="1" noThreeD="1"/>
</file>

<file path=xl/ctrlProps/ctrlProp158.xml><?xml version="1.0" encoding="utf-8"?>
<formControlPr xmlns="http://schemas.microsoft.com/office/spreadsheetml/2009/9/main" objectType="CheckBox" fmlaLink="Funktion!$E$217" lockText="1" noThreeD="1"/>
</file>

<file path=xl/ctrlProps/ctrlProp159.xml><?xml version="1.0" encoding="utf-8"?>
<formControlPr xmlns="http://schemas.microsoft.com/office/spreadsheetml/2009/9/main" objectType="CheckBox" fmlaLink="Funktion!$E$211" lockText="1" noThreeD="1"/>
</file>

<file path=xl/ctrlProps/ctrlProp16.xml><?xml version="1.0" encoding="utf-8"?>
<formControlPr xmlns="http://schemas.microsoft.com/office/spreadsheetml/2009/9/main" objectType="CheckBox" fmlaLink="Funktion!$E$34" lockText="1" noThreeD="1"/>
</file>

<file path=xl/ctrlProps/ctrlProp160.xml><?xml version="1.0" encoding="utf-8"?>
<formControlPr xmlns="http://schemas.microsoft.com/office/spreadsheetml/2009/9/main" objectType="CheckBox" fmlaLink="Funktion!$E$212" lockText="1" noThreeD="1"/>
</file>

<file path=xl/ctrlProps/ctrlProp161.xml><?xml version="1.0" encoding="utf-8"?>
<formControlPr xmlns="http://schemas.microsoft.com/office/spreadsheetml/2009/9/main" objectType="CheckBox" fmlaLink="Funktion!$E$218" lockText="1" noThreeD="1"/>
</file>

<file path=xl/ctrlProps/ctrlProp162.xml><?xml version="1.0" encoding="utf-8"?>
<formControlPr xmlns="http://schemas.microsoft.com/office/spreadsheetml/2009/9/main" objectType="CheckBox" fmlaLink="Funktion!$E$223" lockText="1" noThreeD="1"/>
</file>

<file path=xl/ctrlProps/ctrlProp163.xml><?xml version="1.0" encoding="utf-8"?>
<formControlPr xmlns="http://schemas.microsoft.com/office/spreadsheetml/2009/9/main" objectType="CheckBox" fmlaLink="Funktion!$E$224" lockText="1" noThreeD="1"/>
</file>

<file path=xl/ctrlProps/ctrlProp164.xml><?xml version="1.0" encoding="utf-8"?>
<formControlPr xmlns="http://schemas.microsoft.com/office/spreadsheetml/2009/9/main" objectType="CheckBox" fmlaLink="Funktion!$E$229" lockText="1" noThreeD="1"/>
</file>

<file path=xl/ctrlProps/ctrlProp165.xml><?xml version="1.0" encoding="utf-8"?>
<formControlPr xmlns="http://schemas.microsoft.com/office/spreadsheetml/2009/9/main" objectType="CheckBox" fmlaLink="Funktion!$E$230" lockText="1" noThreeD="1"/>
</file>

<file path=xl/ctrlProps/ctrlProp166.xml><?xml version="1.0" encoding="utf-8"?>
<formControlPr xmlns="http://schemas.microsoft.com/office/spreadsheetml/2009/9/main" objectType="CheckBox" fmlaLink="Funktion!$E$235" lockText="1" noThreeD="1"/>
</file>

<file path=xl/ctrlProps/ctrlProp167.xml><?xml version="1.0" encoding="utf-8"?>
<formControlPr xmlns="http://schemas.microsoft.com/office/spreadsheetml/2009/9/main" objectType="CheckBox" fmlaLink="Funktion!$E$236" lockText="1" noThreeD="1"/>
</file>

<file path=xl/ctrlProps/ctrlProp168.xml><?xml version="1.0" encoding="utf-8"?>
<formControlPr xmlns="http://schemas.microsoft.com/office/spreadsheetml/2009/9/main" objectType="CheckBox" fmlaLink="Funktion!$E$213" lockText="1" noThreeD="1"/>
</file>

<file path=xl/ctrlProps/ctrlProp169.xml><?xml version="1.0" encoding="utf-8"?>
<formControlPr xmlns="http://schemas.microsoft.com/office/spreadsheetml/2009/9/main" objectType="CheckBox" fmlaLink="Funktion!$E$219" lockText="1" noThreeD="1"/>
</file>

<file path=xl/ctrlProps/ctrlProp17.xml><?xml version="1.0" encoding="utf-8"?>
<formControlPr xmlns="http://schemas.microsoft.com/office/spreadsheetml/2009/9/main" objectType="CheckBox" fmlaLink="Funktion!$E$35" lockText="1" noThreeD="1"/>
</file>

<file path=xl/ctrlProps/ctrlProp170.xml><?xml version="1.0" encoding="utf-8"?>
<formControlPr xmlns="http://schemas.microsoft.com/office/spreadsheetml/2009/9/main" objectType="CheckBox" fmlaLink="Funktion!$E$225" lockText="1" noThreeD="1"/>
</file>

<file path=xl/ctrlProps/ctrlProp171.xml><?xml version="1.0" encoding="utf-8"?>
<formControlPr xmlns="http://schemas.microsoft.com/office/spreadsheetml/2009/9/main" objectType="CheckBox" fmlaLink="Funktion!$E$231" lockText="1" noThreeD="1"/>
</file>

<file path=xl/ctrlProps/ctrlProp172.xml><?xml version="1.0" encoding="utf-8"?>
<formControlPr xmlns="http://schemas.microsoft.com/office/spreadsheetml/2009/9/main" objectType="CheckBox" fmlaLink="Funktion!$E$237" lockText="1" noThreeD="1"/>
</file>

<file path=xl/ctrlProps/ctrlProp173.xml><?xml version="1.0" encoding="utf-8"?>
<formControlPr xmlns="http://schemas.microsoft.com/office/spreadsheetml/2009/9/main" objectType="CheckBox" fmlaLink="Funktion!$E$220" lockText="1" noThreeD="1"/>
</file>

<file path=xl/ctrlProps/ctrlProp174.xml><?xml version="1.0" encoding="utf-8"?>
<formControlPr xmlns="http://schemas.microsoft.com/office/spreadsheetml/2009/9/main" objectType="CheckBox" fmlaLink="Funktion!$E$214" lockText="1" noThreeD="1"/>
</file>

<file path=xl/ctrlProps/ctrlProp175.xml><?xml version="1.0" encoding="utf-8"?>
<formControlPr xmlns="http://schemas.microsoft.com/office/spreadsheetml/2009/9/main" objectType="CheckBox" fmlaLink="Funktion!$E$215" lockText="1" noThreeD="1"/>
</file>

<file path=xl/ctrlProps/ctrlProp176.xml><?xml version="1.0" encoding="utf-8"?>
<formControlPr xmlns="http://schemas.microsoft.com/office/spreadsheetml/2009/9/main" objectType="CheckBox" fmlaLink="Funktion!$E$221" lockText="1" noThreeD="1"/>
</file>

<file path=xl/ctrlProps/ctrlProp177.xml><?xml version="1.0" encoding="utf-8"?>
<formControlPr xmlns="http://schemas.microsoft.com/office/spreadsheetml/2009/9/main" objectType="CheckBox" fmlaLink="Funktion!$E$226" lockText="1" noThreeD="1"/>
</file>

<file path=xl/ctrlProps/ctrlProp178.xml><?xml version="1.0" encoding="utf-8"?>
<formControlPr xmlns="http://schemas.microsoft.com/office/spreadsheetml/2009/9/main" objectType="CheckBox" fmlaLink="Funktion!$E$227" lockText="1" noThreeD="1"/>
</file>

<file path=xl/ctrlProps/ctrlProp179.xml><?xml version="1.0" encoding="utf-8"?>
<formControlPr xmlns="http://schemas.microsoft.com/office/spreadsheetml/2009/9/main" objectType="CheckBox" fmlaLink="Funktion!$E$232" lockText="1" noThreeD="1"/>
</file>

<file path=xl/ctrlProps/ctrlProp18.xml><?xml version="1.0" encoding="utf-8"?>
<formControlPr xmlns="http://schemas.microsoft.com/office/spreadsheetml/2009/9/main" objectType="CheckBox" fmlaLink="Funktion!$E$41" lockText="1" noThreeD="1"/>
</file>

<file path=xl/ctrlProps/ctrlProp180.xml><?xml version="1.0" encoding="utf-8"?>
<formControlPr xmlns="http://schemas.microsoft.com/office/spreadsheetml/2009/9/main" objectType="CheckBox" fmlaLink="Funktion!$E$233" lockText="1" noThreeD="1"/>
</file>

<file path=xl/ctrlProps/ctrlProp181.xml><?xml version="1.0" encoding="utf-8"?>
<formControlPr xmlns="http://schemas.microsoft.com/office/spreadsheetml/2009/9/main" objectType="CheckBox" fmlaLink="Funktion!$E$238" lockText="1" noThreeD="1"/>
</file>

<file path=xl/ctrlProps/ctrlProp182.xml><?xml version="1.0" encoding="utf-8"?>
<formControlPr xmlns="http://schemas.microsoft.com/office/spreadsheetml/2009/9/main" objectType="CheckBox" fmlaLink="Funktion!$E$239" lockText="1" noThreeD="1"/>
</file>

<file path=xl/ctrlProps/ctrlProp183.xml><?xml version="1.0" encoding="utf-8"?>
<formControlPr xmlns="http://schemas.microsoft.com/office/spreadsheetml/2009/9/main" objectType="CheckBox" checked="Checked" fmlaLink="Funktion!$E$216" lockText="1" noThreeD="1"/>
</file>

<file path=xl/ctrlProps/ctrlProp184.xml><?xml version="1.0" encoding="utf-8"?>
<formControlPr xmlns="http://schemas.microsoft.com/office/spreadsheetml/2009/9/main" objectType="CheckBox" fmlaLink="Funktion!$E$222" lockText="1" noThreeD="1"/>
</file>

<file path=xl/ctrlProps/ctrlProp185.xml><?xml version="1.0" encoding="utf-8"?>
<formControlPr xmlns="http://schemas.microsoft.com/office/spreadsheetml/2009/9/main" objectType="CheckBox" fmlaLink="Funktion!$E$228" lockText="1" noThreeD="1"/>
</file>

<file path=xl/ctrlProps/ctrlProp186.xml><?xml version="1.0" encoding="utf-8"?>
<formControlPr xmlns="http://schemas.microsoft.com/office/spreadsheetml/2009/9/main" objectType="CheckBox" fmlaLink="Funktion!$E$234" lockText="1" noThreeD="1"/>
</file>

<file path=xl/ctrlProps/ctrlProp187.xml><?xml version="1.0" encoding="utf-8"?>
<formControlPr xmlns="http://schemas.microsoft.com/office/spreadsheetml/2009/9/main" objectType="CheckBox" fmlaLink="Funktion!$E$240" lockText="1" noThreeD="1"/>
</file>

<file path=xl/ctrlProps/ctrlProp188.xml><?xml version="1.0" encoding="utf-8"?>
<formControlPr xmlns="http://schemas.microsoft.com/office/spreadsheetml/2009/9/main" objectType="CheckBox" fmlaLink="Funktion!$E$247" lockText="1" noThreeD="1"/>
</file>

<file path=xl/ctrlProps/ctrlProp189.xml><?xml version="1.0" encoding="utf-8"?>
<formControlPr xmlns="http://schemas.microsoft.com/office/spreadsheetml/2009/9/main" objectType="CheckBox" fmlaLink="Funktion!$E$241" lockText="1" noThreeD="1"/>
</file>

<file path=xl/ctrlProps/ctrlProp19.xml><?xml version="1.0" encoding="utf-8"?>
<formControlPr xmlns="http://schemas.microsoft.com/office/spreadsheetml/2009/9/main" objectType="CheckBox" fmlaLink="Funktion!$E$47" lockText="1" noThreeD="1"/>
</file>

<file path=xl/ctrlProps/ctrlProp190.xml><?xml version="1.0" encoding="utf-8"?>
<formControlPr xmlns="http://schemas.microsoft.com/office/spreadsheetml/2009/9/main" objectType="CheckBox" fmlaLink="Funktion!$E$242" lockText="1" noThreeD="1"/>
</file>

<file path=xl/ctrlProps/ctrlProp191.xml><?xml version="1.0" encoding="utf-8"?>
<formControlPr xmlns="http://schemas.microsoft.com/office/spreadsheetml/2009/9/main" objectType="CheckBox" fmlaLink="Funktion!$E$248" lockText="1" noThreeD="1"/>
</file>

<file path=xl/ctrlProps/ctrlProp192.xml><?xml version="1.0" encoding="utf-8"?>
<formControlPr xmlns="http://schemas.microsoft.com/office/spreadsheetml/2009/9/main" objectType="CheckBox" fmlaLink="Funktion!$E$253" lockText="1" noThreeD="1"/>
</file>

<file path=xl/ctrlProps/ctrlProp193.xml><?xml version="1.0" encoding="utf-8"?>
<formControlPr xmlns="http://schemas.microsoft.com/office/spreadsheetml/2009/9/main" objectType="CheckBox" fmlaLink="Funktion!$E$254" lockText="1" noThreeD="1"/>
</file>

<file path=xl/ctrlProps/ctrlProp194.xml><?xml version="1.0" encoding="utf-8"?>
<formControlPr xmlns="http://schemas.microsoft.com/office/spreadsheetml/2009/9/main" objectType="CheckBox" fmlaLink="Funktion!$E$259" lockText="1" noThreeD="1"/>
</file>

<file path=xl/ctrlProps/ctrlProp195.xml><?xml version="1.0" encoding="utf-8"?>
<formControlPr xmlns="http://schemas.microsoft.com/office/spreadsheetml/2009/9/main" objectType="CheckBox" fmlaLink="Funktion!$E$260" lockText="1" noThreeD="1"/>
</file>

<file path=xl/ctrlProps/ctrlProp196.xml><?xml version="1.0" encoding="utf-8"?>
<formControlPr xmlns="http://schemas.microsoft.com/office/spreadsheetml/2009/9/main" objectType="CheckBox" fmlaLink="Funktion!$E$243" lockText="1" noThreeD="1"/>
</file>

<file path=xl/ctrlProps/ctrlProp197.xml><?xml version="1.0" encoding="utf-8"?>
<formControlPr xmlns="http://schemas.microsoft.com/office/spreadsheetml/2009/9/main" objectType="CheckBox" fmlaLink="Funktion!$E$249" lockText="1" noThreeD="1"/>
</file>

<file path=xl/ctrlProps/ctrlProp198.xml><?xml version="1.0" encoding="utf-8"?>
<formControlPr xmlns="http://schemas.microsoft.com/office/spreadsheetml/2009/9/main" objectType="CheckBox" fmlaLink="Funktion!$E$255" lockText="1" noThreeD="1"/>
</file>

<file path=xl/ctrlProps/ctrlProp199.xml><?xml version="1.0" encoding="utf-8"?>
<formControlPr xmlns="http://schemas.microsoft.com/office/spreadsheetml/2009/9/main" objectType="CheckBox" fmlaLink="Funktion!$E$261" lockText="1" noThreeD="1"/>
</file>

<file path=xl/ctrlProps/ctrlProp2.xml><?xml version="1.0" encoding="utf-8"?>
<formControlPr xmlns="http://schemas.microsoft.com/office/spreadsheetml/2009/9/main" objectType="CheckBox" fmlaLink="Funktion!$E$20" lockText="1" noThreeD="1"/>
</file>

<file path=xl/ctrlProps/ctrlProp20.xml><?xml version="1.0" encoding="utf-8"?>
<formControlPr xmlns="http://schemas.microsoft.com/office/spreadsheetml/2009/9/main" objectType="CheckBox" fmlaLink="Funktion!$E$37" lockText="1" noThreeD="1"/>
</file>

<file path=xl/ctrlProps/ctrlProp200.xml><?xml version="1.0" encoding="utf-8"?>
<formControlPr xmlns="http://schemas.microsoft.com/office/spreadsheetml/2009/9/main" objectType="CheckBox" fmlaLink="Funktion!$E$250" lockText="1" noThreeD="1"/>
</file>

<file path=xl/ctrlProps/ctrlProp201.xml><?xml version="1.0" encoding="utf-8"?>
<formControlPr xmlns="http://schemas.microsoft.com/office/spreadsheetml/2009/9/main" objectType="CheckBox" fmlaLink="Funktion!$E$244" lockText="1" noThreeD="1"/>
</file>

<file path=xl/ctrlProps/ctrlProp202.xml><?xml version="1.0" encoding="utf-8"?>
<formControlPr xmlns="http://schemas.microsoft.com/office/spreadsheetml/2009/9/main" objectType="CheckBox" fmlaLink="Funktion!$E$245" lockText="1" noThreeD="1"/>
</file>

<file path=xl/ctrlProps/ctrlProp203.xml><?xml version="1.0" encoding="utf-8"?>
<formControlPr xmlns="http://schemas.microsoft.com/office/spreadsheetml/2009/9/main" objectType="CheckBox" fmlaLink="Funktion!$E$251" lockText="1" noThreeD="1"/>
</file>

<file path=xl/ctrlProps/ctrlProp204.xml><?xml version="1.0" encoding="utf-8"?>
<formControlPr xmlns="http://schemas.microsoft.com/office/spreadsheetml/2009/9/main" objectType="CheckBox" fmlaLink="Funktion!$E$256" lockText="1" noThreeD="1"/>
</file>

<file path=xl/ctrlProps/ctrlProp205.xml><?xml version="1.0" encoding="utf-8"?>
<formControlPr xmlns="http://schemas.microsoft.com/office/spreadsheetml/2009/9/main" objectType="CheckBox" fmlaLink="Funktion!$E$257" lockText="1" noThreeD="1"/>
</file>

<file path=xl/ctrlProps/ctrlProp206.xml><?xml version="1.0" encoding="utf-8"?>
<formControlPr xmlns="http://schemas.microsoft.com/office/spreadsheetml/2009/9/main" objectType="CheckBox" fmlaLink="Funktion!$E$262" lockText="1" noThreeD="1"/>
</file>

<file path=xl/ctrlProps/ctrlProp207.xml><?xml version="1.0" encoding="utf-8"?>
<formControlPr xmlns="http://schemas.microsoft.com/office/spreadsheetml/2009/9/main" objectType="CheckBox" fmlaLink="Funktion!$E$263" lockText="1" noThreeD="1"/>
</file>

<file path=xl/ctrlProps/ctrlProp208.xml><?xml version="1.0" encoding="utf-8"?>
<formControlPr xmlns="http://schemas.microsoft.com/office/spreadsheetml/2009/9/main" objectType="CheckBox" fmlaLink="Funktion!$E$246" lockText="1" noThreeD="1"/>
</file>

<file path=xl/ctrlProps/ctrlProp209.xml><?xml version="1.0" encoding="utf-8"?>
<formControlPr xmlns="http://schemas.microsoft.com/office/spreadsheetml/2009/9/main" objectType="CheckBox" fmlaLink="Funktion!$E$252" lockText="1" noThreeD="1"/>
</file>

<file path=xl/ctrlProps/ctrlProp21.xml><?xml version="1.0" encoding="utf-8"?>
<formControlPr xmlns="http://schemas.microsoft.com/office/spreadsheetml/2009/9/main" objectType="CheckBox" fmlaLink="Funktion!$E$38" lockText="1" noThreeD="1"/>
</file>

<file path=xl/ctrlProps/ctrlProp210.xml><?xml version="1.0" encoding="utf-8"?>
<formControlPr xmlns="http://schemas.microsoft.com/office/spreadsheetml/2009/9/main" objectType="CheckBox" fmlaLink="Funktion!$E$258" lockText="1" noThreeD="1"/>
</file>

<file path=xl/ctrlProps/ctrlProp211.xml><?xml version="1.0" encoding="utf-8"?>
<formControlPr xmlns="http://schemas.microsoft.com/office/spreadsheetml/2009/9/main" objectType="CheckBox" fmlaLink="Funktion!$E$264" lockText="1" noThreeD="1"/>
</file>

<file path=xl/ctrlProps/ctrlProp212.xml><?xml version="1.0" encoding="utf-8"?>
<formControlPr xmlns="http://schemas.microsoft.com/office/spreadsheetml/2009/9/main" objectType="CheckBox" fmlaLink="Funktion!$E$151" lockText="1" noThreeD="1"/>
</file>

<file path=xl/ctrlProps/ctrlProp213.xml><?xml version="1.0" encoding="utf-8"?>
<formControlPr xmlns="http://schemas.microsoft.com/office/spreadsheetml/2009/9/main" objectType="CheckBox" fmlaLink="Funktion!$E$145" lockText="1" noThreeD="1"/>
</file>

<file path=xl/ctrlProps/ctrlProp214.xml><?xml version="1.0" encoding="utf-8"?>
<formControlPr xmlns="http://schemas.microsoft.com/office/spreadsheetml/2009/9/main" objectType="CheckBox" fmlaLink="Funktion!$E$146" lockText="1" noThreeD="1"/>
</file>

<file path=xl/ctrlProps/ctrlProp215.xml><?xml version="1.0" encoding="utf-8"?>
<formControlPr xmlns="http://schemas.microsoft.com/office/spreadsheetml/2009/9/main" objectType="CheckBox" fmlaLink="Funktion!$E$152" lockText="1" noThreeD="1"/>
</file>

<file path=xl/ctrlProps/ctrlProp216.xml><?xml version="1.0" encoding="utf-8"?>
<formControlPr xmlns="http://schemas.microsoft.com/office/spreadsheetml/2009/9/main" objectType="CheckBox" fmlaLink="Funktion!$E$157" lockText="1" noThreeD="1"/>
</file>

<file path=xl/ctrlProps/ctrlProp217.xml><?xml version="1.0" encoding="utf-8"?>
<formControlPr xmlns="http://schemas.microsoft.com/office/spreadsheetml/2009/9/main" objectType="CheckBox" fmlaLink="Funktion!$E$158" lockText="1" noThreeD="1"/>
</file>

<file path=xl/ctrlProps/ctrlProp218.xml><?xml version="1.0" encoding="utf-8"?>
<formControlPr xmlns="http://schemas.microsoft.com/office/spreadsheetml/2009/9/main" objectType="CheckBox" fmlaLink="Funktion!$E$147" lockText="1" noThreeD="1"/>
</file>

<file path=xl/ctrlProps/ctrlProp219.xml><?xml version="1.0" encoding="utf-8"?>
<formControlPr xmlns="http://schemas.microsoft.com/office/spreadsheetml/2009/9/main" objectType="CheckBox" fmlaLink="Funktion!$E$153" lockText="1" noThreeD="1"/>
</file>

<file path=xl/ctrlProps/ctrlProp22.xml><?xml version="1.0" encoding="utf-8"?>
<formControlPr xmlns="http://schemas.microsoft.com/office/spreadsheetml/2009/9/main" objectType="CheckBox" fmlaLink="Funktion!$E$39" lockText="1" noThreeD="1"/>
</file>

<file path=xl/ctrlProps/ctrlProp220.xml><?xml version="1.0" encoding="utf-8"?>
<formControlPr xmlns="http://schemas.microsoft.com/office/spreadsheetml/2009/9/main" objectType="CheckBox" fmlaLink="Funktion!$E$159" lockText="1" noThreeD="1"/>
</file>

<file path=xl/ctrlProps/ctrlProp221.xml><?xml version="1.0" encoding="utf-8"?>
<formControlPr xmlns="http://schemas.microsoft.com/office/spreadsheetml/2009/9/main" objectType="CheckBox" fmlaLink="Funktion!$E$154" lockText="1" noThreeD="1"/>
</file>

<file path=xl/ctrlProps/ctrlProp222.xml><?xml version="1.0" encoding="utf-8"?>
<formControlPr xmlns="http://schemas.microsoft.com/office/spreadsheetml/2009/9/main" objectType="CheckBox" fmlaLink="Funktion!$E$148" lockText="1" noThreeD="1"/>
</file>

<file path=xl/ctrlProps/ctrlProp223.xml><?xml version="1.0" encoding="utf-8"?>
<formControlPr xmlns="http://schemas.microsoft.com/office/spreadsheetml/2009/9/main" objectType="CheckBox" fmlaLink="Funktion!$E$149" lockText="1" noThreeD="1"/>
</file>

<file path=xl/ctrlProps/ctrlProp224.xml><?xml version="1.0" encoding="utf-8"?>
<formControlPr xmlns="http://schemas.microsoft.com/office/spreadsheetml/2009/9/main" objectType="CheckBox" fmlaLink="Funktion!$E$155" lockText="1" noThreeD="1"/>
</file>

<file path=xl/ctrlProps/ctrlProp225.xml><?xml version="1.0" encoding="utf-8"?>
<formControlPr xmlns="http://schemas.microsoft.com/office/spreadsheetml/2009/9/main" objectType="CheckBox" fmlaLink="Funktion!$E$160" lockText="1" noThreeD="1"/>
</file>

<file path=xl/ctrlProps/ctrlProp226.xml><?xml version="1.0" encoding="utf-8"?>
<formControlPr xmlns="http://schemas.microsoft.com/office/spreadsheetml/2009/9/main" objectType="CheckBox" fmlaLink="Funktion!$E$161" lockText="1" noThreeD="1"/>
</file>

<file path=xl/ctrlProps/ctrlProp227.xml><?xml version="1.0" encoding="utf-8"?>
<formControlPr xmlns="http://schemas.microsoft.com/office/spreadsheetml/2009/9/main" objectType="CheckBox" fmlaLink="Funktion!$E$150" lockText="1" noThreeD="1"/>
</file>

<file path=xl/ctrlProps/ctrlProp228.xml><?xml version="1.0" encoding="utf-8"?>
<formControlPr xmlns="http://schemas.microsoft.com/office/spreadsheetml/2009/9/main" objectType="CheckBox" fmlaLink="Funktion!$E$156" lockText="1" noThreeD="1"/>
</file>

<file path=xl/ctrlProps/ctrlProp229.xml><?xml version="1.0" encoding="utf-8"?>
<formControlPr xmlns="http://schemas.microsoft.com/office/spreadsheetml/2009/9/main" objectType="CheckBox" fmlaLink="Funktion!$E$162" lockText="1" noThreeD="1"/>
</file>

<file path=xl/ctrlProps/ctrlProp23.xml><?xml version="1.0" encoding="utf-8"?>
<formControlPr xmlns="http://schemas.microsoft.com/office/spreadsheetml/2009/9/main" objectType="CheckBox" fmlaLink="Funktion!$E$40" lockText="1" noThreeD="1"/>
</file>

<file path=xl/ctrlProps/ctrlProp230.xml><?xml version="1.0" encoding="utf-8"?>
<formControlPr xmlns="http://schemas.microsoft.com/office/spreadsheetml/2009/9/main" objectType="CheckBox" fmlaLink="Funktion!$E$193" lockText="1" noThreeD="1"/>
</file>

<file path=xl/ctrlProps/ctrlProp231.xml><?xml version="1.0" encoding="utf-8"?>
<formControlPr xmlns="http://schemas.microsoft.com/office/spreadsheetml/2009/9/main" objectType="CheckBox" fmlaLink="Funktion!$E$194" lockText="1" noThreeD="1"/>
</file>

<file path=xl/ctrlProps/ctrlProp232.xml><?xml version="1.0" encoding="utf-8"?>
<formControlPr xmlns="http://schemas.microsoft.com/office/spreadsheetml/2009/9/main" objectType="CheckBox" fmlaLink="Funktion!$E$195" lockText="1" noThreeD="1"/>
</file>

<file path=xl/ctrlProps/ctrlProp233.xml><?xml version="1.0" encoding="utf-8"?>
<formControlPr xmlns="http://schemas.microsoft.com/office/spreadsheetml/2009/9/main" objectType="CheckBox" fmlaLink="Funktion!$E$196" lockText="1" noThreeD="1"/>
</file>

<file path=xl/ctrlProps/ctrlProp234.xml><?xml version="1.0" encoding="utf-8"?>
<formControlPr xmlns="http://schemas.microsoft.com/office/spreadsheetml/2009/9/main" objectType="CheckBox" fmlaLink="Funktion!$E$197" lockText="1" noThreeD="1"/>
</file>

<file path=xl/ctrlProps/ctrlProp235.xml><?xml version="1.0" encoding="utf-8"?>
<formControlPr xmlns="http://schemas.microsoft.com/office/spreadsheetml/2009/9/main" objectType="CheckBox" checked="Checked" fmlaLink="Funktion!$E$198" lockText="1" noThreeD="1"/>
</file>

<file path=xl/ctrlProps/ctrlProp236.xml><?xml version="1.0" encoding="utf-8"?>
<formControlPr xmlns="http://schemas.microsoft.com/office/spreadsheetml/2009/9/main" objectType="CheckBox" fmlaLink="Funktion!$E$199" lockText="1" noThreeD="1"/>
</file>

<file path=xl/ctrlProps/ctrlProp237.xml><?xml version="1.0" encoding="utf-8"?>
<formControlPr xmlns="http://schemas.microsoft.com/office/spreadsheetml/2009/9/main" objectType="CheckBox" fmlaLink="Funktion!$E$200" lockText="1" noThreeD="1"/>
</file>

<file path=xl/ctrlProps/ctrlProp238.xml><?xml version="1.0" encoding="utf-8"?>
<formControlPr xmlns="http://schemas.microsoft.com/office/spreadsheetml/2009/9/main" objectType="CheckBox" fmlaLink="Funktion!$E$201" lockText="1" noThreeD="1"/>
</file>

<file path=xl/ctrlProps/ctrlProp239.xml><?xml version="1.0" encoding="utf-8"?>
<formControlPr xmlns="http://schemas.microsoft.com/office/spreadsheetml/2009/9/main" objectType="CheckBox" fmlaLink="Funktion!$E$202" lockText="1" noThreeD="1"/>
</file>

<file path=xl/ctrlProps/ctrlProp24.xml><?xml version="1.0" encoding="utf-8"?>
<formControlPr xmlns="http://schemas.microsoft.com/office/spreadsheetml/2009/9/main" objectType="CheckBox" fmlaLink="Funktion!$E$44" lockText="1" noThreeD="1"/>
</file>

<file path=xl/ctrlProps/ctrlProp240.xml><?xml version="1.0" encoding="utf-8"?>
<formControlPr xmlns="http://schemas.microsoft.com/office/spreadsheetml/2009/9/main" objectType="CheckBox" fmlaLink="Funktion!$E$203" lockText="1" noThreeD="1"/>
</file>

<file path=xl/ctrlProps/ctrlProp241.xml><?xml version="1.0" encoding="utf-8"?>
<formControlPr xmlns="http://schemas.microsoft.com/office/spreadsheetml/2009/9/main" objectType="CheckBox" fmlaLink="Funktion!$E$204" lockText="1" noThreeD="1"/>
</file>

<file path=xl/ctrlProps/ctrlProp242.xml><?xml version="1.0" encoding="utf-8"?>
<formControlPr xmlns="http://schemas.microsoft.com/office/spreadsheetml/2009/9/main" objectType="CheckBox" fmlaLink="Funktion!$E$205" lockText="1" noThreeD="1"/>
</file>

<file path=xl/ctrlProps/ctrlProp243.xml><?xml version="1.0" encoding="utf-8"?>
<formControlPr xmlns="http://schemas.microsoft.com/office/spreadsheetml/2009/9/main" objectType="CheckBox" fmlaLink="Funktion!$E$206" lockText="1" noThreeD="1"/>
</file>

<file path=xl/ctrlProps/ctrlProp244.xml><?xml version="1.0" encoding="utf-8"?>
<formControlPr xmlns="http://schemas.microsoft.com/office/spreadsheetml/2009/9/main" objectType="CheckBox" fmlaLink="Funktion!$E$207" lockText="1" noThreeD="1"/>
</file>

<file path=xl/ctrlProps/ctrlProp245.xml><?xml version="1.0" encoding="utf-8"?>
<formControlPr xmlns="http://schemas.microsoft.com/office/spreadsheetml/2009/9/main" objectType="CheckBox" fmlaLink="Funktion!$E$208" lockText="1" noThreeD="1"/>
</file>

<file path=xl/ctrlProps/ctrlProp246.xml><?xml version="1.0" encoding="utf-8"?>
<formControlPr xmlns="http://schemas.microsoft.com/office/spreadsheetml/2009/9/main" objectType="CheckBox" fmlaLink="Funktion!$E$209" lockText="1" noThreeD="1"/>
</file>

<file path=xl/ctrlProps/ctrlProp247.xml><?xml version="1.0" encoding="utf-8"?>
<formControlPr xmlns="http://schemas.microsoft.com/office/spreadsheetml/2009/9/main" objectType="CheckBox" fmlaLink="Funktion!$E$210"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Funktion!$E$45"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Funktion!$E$46"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Funktion!$E$49"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Funktion!$E$55"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Funktion!$E$61"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Funktion!$E$21" lockText="1" noThreeD="1"/>
</file>

<file path=xl/ctrlProps/ctrlProp30.xml><?xml version="1.0" encoding="utf-8"?>
<formControlPr xmlns="http://schemas.microsoft.com/office/spreadsheetml/2009/9/main" objectType="CheckBox" fmlaLink="Funktion!$E$67"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Funktion!$E$73"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Funktion!$E$79"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Funktion!$E$50"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Funktion!$E$56" lockText="1" noThreeD="1"/>
</file>

<file path=xl/ctrlProps/ctrlProp35.xml><?xml version="1.0" encoding="utf-8"?>
<formControlPr xmlns="http://schemas.microsoft.com/office/spreadsheetml/2009/9/main" objectType="CheckBox" fmlaLink="Funktion!$E$62" lockText="1" noThreeD="1"/>
</file>

<file path=xl/ctrlProps/ctrlProp36.xml><?xml version="1.0" encoding="utf-8"?>
<formControlPr xmlns="http://schemas.microsoft.com/office/spreadsheetml/2009/9/main" objectType="CheckBox" fmlaLink="Funktion!$E$74" lockText="1" noThreeD="1"/>
</file>

<file path=xl/ctrlProps/ctrlProp37.xml><?xml version="1.0" encoding="utf-8"?>
<formControlPr xmlns="http://schemas.microsoft.com/office/spreadsheetml/2009/9/main" objectType="CheckBox" fmlaLink="Funktion!$E$68" lockText="1" noThreeD="1"/>
</file>

<file path=xl/ctrlProps/ctrlProp38.xml><?xml version="1.0" encoding="utf-8"?>
<formControlPr xmlns="http://schemas.microsoft.com/office/spreadsheetml/2009/9/main" objectType="CheckBox" fmlaLink="Funktion!$E$80" lockText="1" noThreeD="1"/>
</file>

<file path=xl/ctrlProps/ctrlProp39.xml><?xml version="1.0" encoding="utf-8"?>
<formControlPr xmlns="http://schemas.microsoft.com/office/spreadsheetml/2009/9/main" objectType="CheckBox" fmlaLink="Funktion!$E$51" lockText="1" noThreeD="1"/>
</file>

<file path=xl/ctrlProps/ctrlProp4.xml><?xml version="1.0" encoding="utf-8"?>
<formControlPr xmlns="http://schemas.microsoft.com/office/spreadsheetml/2009/9/main" objectType="CheckBox" fmlaLink="Funktion!$E$22" lockText="1" noThreeD="1"/>
</file>

<file path=xl/ctrlProps/ctrlProp40.xml><?xml version="1.0" encoding="utf-8"?>
<formControlPr xmlns="http://schemas.microsoft.com/office/spreadsheetml/2009/9/main" objectType="CheckBox" fmlaLink="Funktion!$E$57" lockText="1" noThreeD="1"/>
</file>

<file path=xl/ctrlProps/ctrlProp41.xml><?xml version="1.0" encoding="utf-8"?>
<formControlPr xmlns="http://schemas.microsoft.com/office/spreadsheetml/2009/9/main" objectType="CheckBox" fmlaLink="Funktion!$E$63" lockText="1" noThreeD="1"/>
</file>

<file path=xl/ctrlProps/ctrlProp42.xml><?xml version="1.0" encoding="utf-8"?>
<formControlPr xmlns="http://schemas.microsoft.com/office/spreadsheetml/2009/9/main" objectType="CheckBox" fmlaLink="Funktion!$E$69" lockText="1" noThreeD="1"/>
</file>

<file path=xl/ctrlProps/ctrlProp43.xml><?xml version="1.0" encoding="utf-8"?>
<formControlPr xmlns="http://schemas.microsoft.com/office/spreadsheetml/2009/9/main" objectType="CheckBox" fmlaLink="Funktion!$E$52" lockText="1" noThreeD="1"/>
</file>

<file path=xl/ctrlProps/ctrlProp44.xml><?xml version="1.0" encoding="utf-8"?>
<formControlPr xmlns="http://schemas.microsoft.com/office/spreadsheetml/2009/9/main" objectType="CheckBox" fmlaLink="Funktion!$E$53" lockText="1" noThreeD="1"/>
</file>

<file path=xl/ctrlProps/ctrlProp45.xml><?xml version="1.0" encoding="utf-8"?>
<formControlPr xmlns="http://schemas.microsoft.com/office/spreadsheetml/2009/9/main" objectType="CheckBox" fmlaLink="Funktion!$E$64" lockText="1" noThreeD="1"/>
</file>

<file path=xl/ctrlProps/ctrlProp46.xml><?xml version="1.0" encoding="utf-8"?>
<formControlPr xmlns="http://schemas.microsoft.com/office/spreadsheetml/2009/9/main" objectType="CheckBox" fmlaLink="Funktion!$E$58" lockText="1" noThreeD="1"/>
</file>

<file path=xl/ctrlProps/ctrlProp47.xml><?xml version="1.0" encoding="utf-8"?>
<formControlPr xmlns="http://schemas.microsoft.com/office/spreadsheetml/2009/9/main" objectType="CheckBox" fmlaLink="Funktion!$E$59" lockText="1" noThreeD="1"/>
</file>

<file path=xl/ctrlProps/ctrlProp48.xml><?xml version="1.0" encoding="utf-8"?>
<formControlPr xmlns="http://schemas.microsoft.com/office/spreadsheetml/2009/9/main" objectType="CheckBox" fmlaLink="Funktion!$E$65" lockText="1" noThreeD="1"/>
</file>

<file path=xl/ctrlProps/ctrlProp49.xml><?xml version="1.0" encoding="utf-8"?>
<formControlPr xmlns="http://schemas.microsoft.com/office/spreadsheetml/2009/9/main" objectType="CheckBox" fmlaLink="Funktion!$E$70" lockText="1" noThreeD="1"/>
</file>

<file path=xl/ctrlProps/ctrlProp5.xml><?xml version="1.0" encoding="utf-8"?>
<formControlPr xmlns="http://schemas.microsoft.com/office/spreadsheetml/2009/9/main" objectType="CheckBox" fmlaLink="Funktion!$E$23" lockText="1" noThreeD="1"/>
</file>

<file path=xl/ctrlProps/ctrlProp50.xml><?xml version="1.0" encoding="utf-8"?>
<formControlPr xmlns="http://schemas.microsoft.com/office/spreadsheetml/2009/9/main" objectType="CheckBox" fmlaLink="Funktion!$E$71" lockText="1" noThreeD="1"/>
</file>

<file path=xl/ctrlProps/ctrlProp51.xml><?xml version="1.0" encoding="utf-8"?>
<formControlPr xmlns="http://schemas.microsoft.com/office/spreadsheetml/2009/9/main" objectType="CheckBox" fmlaLink="Funktion!$E$75" lockText="1" noThreeD="1"/>
</file>

<file path=xl/ctrlProps/ctrlProp52.xml><?xml version="1.0" encoding="utf-8"?>
<formControlPr xmlns="http://schemas.microsoft.com/office/spreadsheetml/2009/9/main" objectType="CheckBox" fmlaLink="Funktion!$E$76" lockText="1" noThreeD="1"/>
</file>

<file path=xl/ctrlProps/ctrlProp53.xml><?xml version="1.0" encoding="utf-8"?>
<formControlPr xmlns="http://schemas.microsoft.com/office/spreadsheetml/2009/9/main" objectType="CheckBox" fmlaLink="Funktion!$E$77" lockText="1" noThreeD="1"/>
</file>

<file path=xl/ctrlProps/ctrlProp54.xml><?xml version="1.0" encoding="utf-8"?>
<formControlPr xmlns="http://schemas.microsoft.com/office/spreadsheetml/2009/9/main" objectType="CheckBox" fmlaLink="Funktion!$E$81" lockText="1" noThreeD="1"/>
</file>

<file path=xl/ctrlProps/ctrlProp55.xml><?xml version="1.0" encoding="utf-8"?>
<formControlPr xmlns="http://schemas.microsoft.com/office/spreadsheetml/2009/9/main" objectType="CheckBox" fmlaLink="Funktion!$E$82" lockText="1" noThreeD="1"/>
</file>

<file path=xl/ctrlProps/ctrlProp56.xml><?xml version="1.0" encoding="utf-8"?>
<formControlPr xmlns="http://schemas.microsoft.com/office/spreadsheetml/2009/9/main" objectType="CheckBox" fmlaLink="Funktion!$E$83" lockText="1" noThreeD="1"/>
</file>

<file path=xl/ctrlProps/ctrlProp57.xml><?xml version="1.0" encoding="utf-8"?>
<formControlPr xmlns="http://schemas.microsoft.com/office/spreadsheetml/2009/9/main" objectType="CheckBox" fmlaLink="Funktion!$E$85" lockText="1" noThreeD="1"/>
</file>

<file path=xl/ctrlProps/ctrlProp58.xml><?xml version="1.0" encoding="utf-8"?>
<formControlPr xmlns="http://schemas.microsoft.com/office/spreadsheetml/2009/9/main" objectType="CheckBox" fmlaLink="Funktion!$E$91" lockText="1" noThreeD="1"/>
</file>

<file path=xl/ctrlProps/ctrlProp59.xml><?xml version="1.0" encoding="utf-8"?>
<formControlPr xmlns="http://schemas.microsoft.com/office/spreadsheetml/2009/9/main" objectType="CheckBox" fmlaLink="Funktion!$E$97" lockText="1" noThreeD="1"/>
</file>

<file path=xl/ctrlProps/ctrlProp6.xml><?xml version="1.0" encoding="utf-8"?>
<formControlPr xmlns="http://schemas.microsoft.com/office/spreadsheetml/2009/9/main" objectType="CheckBox" fmlaLink="Funktion!$E$25" lockText="1" noThreeD="1"/>
</file>

<file path=xl/ctrlProps/ctrlProp60.xml><?xml version="1.0" encoding="utf-8"?>
<formControlPr xmlns="http://schemas.microsoft.com/office/spreadsheetml/2009/9/main" objectType="CheckBox" fmlaLink="Funktion!$E$103" lockText="1" noThreeD="1"/>
</file>

<file path=xl/ctrlProps/ctrlProp61.xml><?xml version="1.0" encoding="utf-8"?>
<formControlPr xmlns="http://schemas.microsoft.com/office/spreadsheetml/2009/9/main" objectType="CheckBox" fmlaLink="Funktion!$E$109" lockText="1" noThreeD="1"/>
</file>

<file path=xl/ctrlProps/ctrlProp62.xml><?xml version="1.0" encoding="utf-8"?>
<formControlPr xmlns="http://schemas.microsoft.com/office/spreadsheetml/2009/9/main" objectType="CheckBox" fmlaLink="Funktion!$E$86" lockText="1" noThreeD="1"/>
</file>

<file path=xl/ctrlProps/ctrlProp63.xml><?xml version="1.0" encoding="utf-8"?>
<formControlPr xmlns="http://schemas.microsoft.com/office/spreadsheetml/2009/9/main" objectType="CheckBox" fmlaLink="Funktion!$E$92" lockText="1" noThreeD="1"/>
</file>

<file path=xl/ctrlProps/ctrlProp64.xml><?xml version="1.0" encoding="utf-8"?>
<formControlPr xmlns="http://schemas.microsoft.com/office/spreadsheetml/2009/9/main" objectType="CheckBox" fmlaLink="Funktion!$E$104" lockText="1" noThreeD="1"/>
</file>

<file path=xl/ctrlProps/ctrlProp65.xml><?xml version="1.0" encoding="utf-8"?>
<formControlPr xmlns="http://schemas.microsoft.com/office/spreadsheetml/2009/9/main" objectType="CheckBox" fmlaLink="Funktion!$E$98" lockText="1" noThreeD="1"/>
</file>

<file path=xl/ctrlProps/ctrlProp66.xml><?xml version="1.0" encoding="utf-8"?>
<formControlPr xmlns="http://schemas.microsoft.com/office/spreadsheetml/2009/9/main" objectType="CheckBox" fmlaLink="Funktion!$E$110" lockText="1" noThreeD="1"/>
</file>

<file path=xl/ctrlProps/ctrlProp67.xml><?xml version="1.0" encoding="utf-8"?>
<formControlPr xmlns="http://schemas.microsoft.com/office/spreadsheetml/2009/9/main" objectType="CheckBox" fmlaLink="Funktion!$E$87" lockText="1" noThreeD="1"/>
</file>

<file path=xl/ctrlProps/ctrlProp68.xml><?xml version="1.0" encoding="utf-8"?>
<formControlPr xmlns="http://schemas.microsoft.com/office/spreadsheetml/2009/9/main" objectType="CheckBox" fmlaLink="Funktion!$E$93" lockText="1" noThreeD="1"/>
</file>

<file path=xl/ctrlProps/ctrlProp69.xml><?xml version="1.0" encoding="utf-8"?>
<formControlPr xmlns="http://schemas.microsoft.com/office/spreadsheetml/2009/9/main" objectType="CheckBox" fmlaLink="Funktion!$E$99" lockText="1" noThreeD="1"/>
</file>

<file path=xl/ctrlProps/ctrlProp7.xml><?xml version="1.0" encoding="utf-8"?>
<formControlPr xmlns="http://schemas.microsoft.com/office/spreadsheetml/2009/9/main" objectType="CheckBox" fmlaLink="Funktion!$E$26:$E$33" lockText="1" noThreeD="1"/>
</file>

<file path=xl/ctrlProps/ctrlProp70.xml><?xml version="1.0" encoding="utf-8"?>
<formControlPr xmlns="http://schemas.microsoft.com/office/spreadsheetml/2009/9/main" objectType="CheckBox" fmlaLink="Funktion!$E$94" lockText="1" noThreeD="1"/>
</file>

<file path=xl/ctrlProps/ctrlProp71.xml><?xml version="1.0" encoding="utf-8"?>
<formControlPr xmlns="http://schemas.microsoft.com/office/spreadsheetml/2009/9/main" objectType="CheckBox" fmlaLink="Funktion!$E$88" lockText="1" noThreeD="1"/>
</file>

<file path=xl/ctrlProps/ctrlProp72.xml><?xml version="1.0" encoding="utf-8"?>
<formControlPr xmlns="http://schemas.microsoft.com/office/spreadsheetml/2009/9/main" objectType="CheckBox" fmlaLink="Funktion!$E$89" lockText="1" noThreeD="1"/>
</file>

<file path=xl/ctrlProps/ctrlProp73.xml><?xml version="1.0" encoding="utf-8"?>
<formControlPr xmlns="http://schemas.microsoft.com/office/spreadsheetml/2009/9/main" objectType="CheckBox" fmlaLink="Funktion!$E$95" lockText="1" noThreeD="1"/>
</file>

<file path=xl/ctrlProps/ctrlProp74.xml><?xml version="1.0" encoding="utf-8"?>
<formControlPr xmlns="http://schemas.microsoft.com/office/spreadsheetml/2009/9/main" objectType="CheckBox" fmlaLink="Funktion!$E$100" lockText="1" noThreeD="1"/>
</file>

<file path=xl/ctrlProps/ctrlProp75.xml><?xml version="1.0" encoding="utf-8"?>
<formControlPr xmlns="http://schemas.microsoft.com/office/spreadsheetml/2009/9/main" objectType="CheckBox" fmlaLink="Funktion!$E$101" lockText="1" noThreeD="1"/>
</file>

<file path=xl/ctrlProps/ctrlProp76.xml><?xml version="1.0" encoding="utf-8"?>
<formControlPr xmlns="http://schemas.microsoft.com/office/spreadsheetml/2009/9/main" objectType="CheckBox" fmlaLink="Funktion!$E$105" lockText="1" noThreeD="1"/>
</file>

<file path=xl/ctrlProps/ctrlProp77.xml><?xml version="1.0" encoding="utf-8"?>
<formControlPr xmlns="http://schemas.microsoft.com/office/spreadsheetml/2009/9/main" objectType="CheckBox" fmlaLink="Funktion!$E$106" lockText="1" noThreeD="1"/>
</file>

<file path=xl/ctrlProps/ctrlProp78.xml><?xml version="1.0" encoding="utf-8"?>
<formControlPr xmlns="http://schemas.microsoft.com/office/spreadsheetml/2009/9/main" objectType="CheckBox" fmlaLink="Funktion!$E$107" lockText="1" noThreeD="1"/>
</file>

<file path=xl/ctrlProps/ctrlProp79.xml><?xml version="1.0" encoding="utf-8"?>
<formControlPr xmlns="http://schemas.microsoft.com/office/spreadsheetml/2009/9/main" objectType="CheckBox" fmlaLink="Funktion!$E$111" lockText="1" noThreeD="1"/>
</file>

<file path=xl/ctrlProps/ctrlProp8.xml><?xml version="1.0" encoding="utf-8"?>
<formControlPr xmlns="http://schemas.microsoft.com/office/spreadsheetml/2009/9/main" objectType="CheckBox" fmlaLink="Funktion!$E$27" lockText="1" noThreeD="1"/>
</file>

<file path=xl/ctrlProps/ctrlProp80.xml><?xml version="1.0" encoding="utf-8"?>
<formControlPr xmlns="http://schemas.microsoft.com/office/spreadsheetml/2009/9/main" objectType="CheckBox" fmlaLink="Funktion!$E$112" lockText="1" noThreeD="1"/>
</file>

<file path=xl/ctrlProps/ctrlProp81.xml><?xml version="1.0" encoding="utf-8"?>
<formControlPr xmlns="http://schemas.microsoft.com/office/spreadsheetml/2009/9/main" objectType="CheckBox" fmlaLink="Funktion!$E$113" lockText="1" noThreeD="1"/>
</file>

<file path=xl/ctrlProps/ctrlProp82.xml><?xml version="1.0" encoding="utf-8"?>
<formControlPr xmlns="http://schemas.microsoft.com/office/spreadsheetml/2009/9/main" objectType="CheckBox" fmlaLink="Funktion!$E$24" lockText="1" noThreeD="1"/>
</file>

<file path=xl/ctrlProps/ctrlProp83.xml><?xml version="1.0" encoding="utf-8"?>
<formControlPr xmlns="http://schemas.microsoft.com/office/spreadsheetml/2009/9/main" objectType="CheckBox" fmlaLink="Funktion!$E$30" lockText="1" noThreeD="1"/>
</file>

<file path=xl/ctrlProps/ctrlProp84.xml><?xml version="1.0" encoding="utf-8"?>
<formControlPr xmlns="http://schemas.microsoft.com/office/spreadsheetml/2009/9/main" objectType="CheckBox" fmlaLink="Funktion!$E$36" lockText="1" noThreeD="1"/>
</file>

<file path=xl/ctrlProps/ctrlProp85.xml><?xml version="1.0" encoding="utf-8"?>
<formControlPr xmlns="http://schemas.microsoft.com/office/spreadsheetml/2009/9/main" objectType="CheckBox" fmlaLink="Funktion!$E$42" lockText="1" noThreeD="1"/>
</file>

<file path=xl/ctrlProps/ctrlProp86.xml><?xml version="1.0" encoding="utf-8"?>
<formControlPr xmlns="http://schemas.microsoft.com/office/spreadsheetml/2009/9/main" objectType="CheckBox" fmlaLink="Funktion!$E$48" lockText="1" noThreeD="1"/>
</file>

<file path=xl/ctrlProps/ctrlProp87.xml><?xml version="1.0" encoding="utf-8"?>
<formControlPr xmlns="http://schemas.microsoft.com/office/spreadsheetml/2009/9/main" objectType="CheckBox" fmlaLink="Funktion!$E$54" lockText="1" noThreeD="1"/>
</file>

<file path=xl/ctrlProps/ctrlProp88.xml><?xml version="1.0" encoding="utf-8"?>
<formControlPr xmlns="http://schemas.microsoft.com/office/spreadsheetml/2009/9/main" objectType="CheckBox" fmlaLink="Funktion!$E$60" lockText="1" noThreeD="1"/>
</file>

<file path=xl/ctrlProps/ctrlProp89.xml><?xml version="1.0" encoding="utf-8"?>
<formControlPr xmlns="http://schemas.microsoft.com/office/spreadsheetml/2009/9/main" objectType="CheckBox" fmlaLink="Funktion!$E$66" lockText="1" noThreeD="1"/>
</file>

<file path=xl/ctrlProps/ctrlProp9.xml><?xml version="1.0" encoding="utf-8"?>
<formControlPr xmlns="http://schemas.microsoft.com/office/spreadsheetml/2009/9/main" objectType="CheckBox" fmlaLink="Funktion!$E$28" lockText="1" noThreeD="1"/>
</file>

<file path=xl/ctrlProps/ctrlProp90.xml><?xml version="1.0" encoding="utf-8"?>
<formControlPr xmlns="http://schemas.microsoft.com/office/spreadsheetml/2009/9/main" objectType="CheckBox" fmlaLink="Funktion!$E$72" lockText="1" noThreeD="1"/>
</file>

<file path=xl/ctrlProps/ctrlProp91.xml><?xml version="1.0" encoding="utf-8"?>
<formControlPr xmlns="http://schemas.microsoft.com/office/spreadsheetml/2009/9/main" objectType="CheckBox" fmlaLink="Funktion!$E$78" lockText="1" noThreeD="1"/>
</file>

<file path=xl/ctrlProps/ctrlProp92.xml><?xml version="1.0" encoding="utf-8"?>
<formControlPr xmlns="http://schemas.microsoft.com/office/spreadsheetml/2009/9/main" objectType="CheckBox" fmlaLink="Funktion!$E$84" lockText="1" noThreeD="1"/>
</file>

<file path=xl/ctrlProps/ctrlProp93.xml><?xml version="1.0" encoding="utf-8"?>
<formControlPr xmlns="http://schemas.microsoft.com/office/spreadsheetml/2009/9/main" objectType="CheckBox" fmlaLink="Funktion!$E$90" lockText="1" noThreeD="1"/>
</file>

<file path=xl/ctrlProps/ctrlProp94.xml><?xml version="1.0" encoding="utf-8"?>
<formControlPr xmlns="http://schemas.microsoft.com/office/spreadsheetml/2009/9/main" objectType="CheckBox" fmlaLink="Funktion!$E$96" lockText="1" noThreeD="1"/>
</file>

<file path=xl/ctrlProps/ctrlProp95.xml><?xml version="1.0" encoding="utf-8"?>
<formControlPr xmlns="http://schemas.microsoft.com/office/spreadsheetml/2009/9/main" objectType="CheckBox" fmlaLink="Funktion!$E$102" lockText="1" noThreeD="1"/>
</file>

<file path=xl/ctrlProps/ctrlProp96.xml><?xml version="1.0" encoding="utf-8"?>
<formControlPr xmlns="http://schemas.microsoft.com/office/spreadsheetml/2009/9/main" objectType="CheckBox" fmlaLink="Funktion!$E$108" lockText="1" noThreeD="1"/>
</file>

<file path=xl/ctrlProps/ctrlProp97.xml><?xml version="1.0" encoding="utf-8"?>
<formControlPr xmlns="http://schemas.microsoft.com/office/spreadsheetml/2009/9/main" objectType="CheckBox" fmlaLink="Funktion!$E$114" lockText="1" noThreeD="1"/>
</file>

<file path=xl/ctrlProps/ctrlProp98.xml><?xml version="1.0" encoding="utf-8"?>
<formControlPr xmlns="http://schemas.microsoft.com/office/spreadsheetml/2009/9/main" objectType="CheckBox" fmlaLink="Funktion!$E$121" lockText="1" noThreeD="1"/>
</file>

<file path=xl/ctrlProps/ctrlProp99.xml><?xml version="1.0" encoding="utf-8"?>
<formControlPr xmlns="http://schemas.microsoft.com/office/spreadsheetml/2009/9/main" objectType="CheckBox" fmlaLink="Funktion!$E$115" lockText="1" noThreeD="1"/>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14</xdr:col>
      <xdr:colOff>0</xdr:colOff>
      <xdr:row>18</xdr:row>
      <xdr:rowOff>0</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051196" y="45692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13</xdr:col>
          <xdr:colOff>542925</xdr:colOff>
          <xdr:row>16</xdr:row>
          <xdr:rowOff>47625</xdr:rowOff>
        </xdr:from>
        <xdr:to>
          <xdr:col>14</xdr:col>
          <xdr:colOff>466725</xdr:colOff>
          <xdr:row>16</xdr:row>
          <xdr:rowOff>428625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0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571500</xdr:colOff>
          <xdr:row>16</xdr:row>
          <xdr:rowOff>47625</xdr:rowOff>
        </xdr:from>
        <xdr:to>
          <xdr:col>15</xdr:col>
          <xdr:colOff>504825</xdr:colOff>
          <xdr:row>16</xdr:row>
          <xdr:rowOff>428625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0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16</xdr:row>
          <xdr:rowOff>47625</xdr:rowOff>
        </xdr:from>
        <xdr:to>
          <xdr:col>16</xdr:col>
          <xdr:colOff>504825</xdr:colOff>
          <xdr:row>16</xdr:row>
          <xdr:rowOff>428625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0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571500</xdr:colOff>
          <xdr:row>16</xdr:row>
          <xdr:rowOff>47625</xdr:rowOff>
        </xdr:from>
        <xdr:to>
          <xdr:col>17</xdr:col>
          <xdr:colOff>533400</xdr:colOff>
          <xdr:row>16</xdr:row>
          <xdr:rowOff>428625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0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676275</xdr:colOff>
          <xdr:row>16</xdr:row>
          <xdr:rowOff>47625</xdr:rowOff>
        </xdr:from>
        <xdr:to>
          <xdr:col>18</xdr:col>
          <xdr:colOff>619125</xdr:colOff>
          <xdr:row>16</xdr:row>
          <xdr:rowOff>428625</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0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17</xdr:row>
          <xdr:rowOff>47625</xdr:rowOff>
        </xdr:from>
        <xdr:to>
          <xdr:col>14</xdr:col>
          <xdr:colOff>542925</xdr:colOff>
          <xdr:row>17</xdr:row>
          <xdr:rowOff>428625</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0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542925</xdr:colOff>
          <xdr:row>17</xdr:row>
          <xdr:rowOff>47625</xdr:rowOff>
        </xdr:from>
        <xdr:to>
          <xdr:col>15</xdr:col>
          <xdr:colOff>466725</xdr:colOff>
          <xdr:row>17</xdr:row>
          <xdr:rowOff>428625</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0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542925</xdr:colOff>
          <xdr:row>17</xdr:row>
          <xdr:rowOff>47625</xdr:rowOff>
        </xdr:from>
        <xdr:to>
          <xdr:col>16</xdr:col>
          <xdr:colOff>466725</xdr:colOff>
          <xdr:row>17</xdr:row>
          <xdr:rowOff>428625</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0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571500</xdr:colOff>
          <xdr:row>17</xdr:row>
          <xdr:rowOff>47625</xdr:rowOff>
        </xdr:from>
        <xdr:to>
          <xdr:col>17</xdr:col>
          <xdr:colOff>533400</xdr:colOff>
          <xdr:row>17</xdr:row>
          <xdr:rowOff>428625</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0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676275</xdr:colOff>
          <xdr:row>17</xdr:row>
          <xdr:rowOff>85725</xdr:rowOff>
        </xdr:from>
        <xdr:to>
          <xdr:col>18</xdr:col>
          <xdr:colOff>619125</xdr:colOff>
          <xdr:row>17</xdr:row>
          <xdr:rowOff>466725</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0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18</xdr:row>
          <xdr:rowOff>66675</xdr:rowOff>
        </xdr:from>
        <xdr:to>
          <xdr:col>14</xdr:col>
          <xdr:colOff>542925</xdr:colOff>
          <xdr:row>18</xdr:row>
          <xdr:rowOff>428625</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0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19</xdr:row>
          <xdr:rowOff>47625</xdr:rowOff>
        </xdr:from>
        <xdr:to>
          <xdr:col>14</xdr:col>
          <xdr:colOff>542925</xdr:colOff>
          <xdr:row>19</xdr:row>
          <xdr:rowOff>428625</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0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20</xdr:row>
          <xdr:rowOff>28575</xdr:rowOff>
        </xdr:from>
        <xdr:to>
          <xdr:col>14</xdr:col>
          <xdr:colOff>542925</xdr:colOff>
          <xdr:row>20</xdr:row>
          <xdr:rowOff>390525</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0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18</xdr:row>
          <xdr:rowOff>76200</xdr:rowOff>
        </xdr:from>
        <xdr:to>
          <xdr:col>15</xdr:col>
          <xdr:colOff>542925</xdr:colOff>
          <xdr:row>18</xdr:row>
          <xdr:rowOff>466725</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0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18</xdr:row>
          <xdr:rowOff>66675</xdr:rowOff>
        </xdr:from>
        <xdr:to>
          <xdr:col>16</xdr:col>
          <xdr:colOff>504825</xdr:colOff>
          <xdr:row>18</xdr:row>
          <xdr:rowOff>466725</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0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619125</xdr:colOff>
          <xdr:row>18</xdr:row>
          <xdr:rowOff>76200</xdr:rowOff>
        </xdr:from>
        <xdr:to>
          <xdr:col>17</xdr:col>
          <xdr:colOff>571500</xdr:colOff>
          <xdr:row>18</xdr:row>
          <xdr:rowOff>466725</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0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676275</xdr:colOff>
          <xdr:row>18</xdr:row>
          <xdr:rowOff>38100</xdr:rowOff>
        </xdr:from>
        <xdr:to>
          <xdr:col>18</xdr:col>
          <xdr:colOff>619125</xdr:colOff>
          <xdr:row>18</xdr:row>
          <xdr:rowOff>428625</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0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676275</xdr:colOff>
          <xdr:row>19</xdr:row>
          <xdr:rowOff>47625</xdr:rowOff>
        </xdr:from>
        <xdr:to>
          <xdr:col>18</xdr:col>
          <xdr:colOff>619125</xdr:colOff>
          <xdr:row>19</xdr:row>
          <xdr:rowOff>466725</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0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676275</xdr:colOff>
          <xdr:row>20</xdr:row>
          <xdr:rowOff>28575</xdr:rowOff>
        </xdr:from>
        <xdr:to>
          <xdr:col>18</xdr:col>
          <xdr:colOff>619125</xdr:colOff>
          <xdr:row>20</xdr:row>
          <xdr:rowOff>428625</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0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19</xdr:row>
          <xdr:rowOff>47625</xdr:rowOff>
        </xdr:from>
        <xdr:to>
          <xdr:col>14</xdr:col>
          <xdr:colOff>542925</xdr:colOff>
          <xdr:row>19</xdr:row>
          <xdr:rowOff>428625</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0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19</xdr:row>
          <xdr:rowOff>47625</xdr:rowOff>
        </xdr:from>
        <xdr:to>
          <xdr:col>15</xdr:col>
          <xdr:colOff>542925</xdr:colOff>
          <xdr:row>19</xdr:row>
          <xdr:rowOff>428625</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0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19</xdr:row>
          <xdr:rowOff>47625</xdr:rowOff>
        </xdr:from>
        <xdr:to>
          <xdr:col>16</xdr:col>
          <xdr:colOff>542925</xdr:colOff>
          <xdr:row>19</xdr:row>
          <xdr:rowOff>428625</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0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19</xdr:row>
          <xdr:rowOff>47625</xdr:rowOff>
        </xdr:from>
        <xdr:to>
          <xdr:col>17</xdr:col>
          <xdr:colOff>542925</xdr:colOff>
          <xdr:row>19</xdr:row>
          <xdr:rowOff>428625</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0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20</xdr:row>
          <xdr:rowOff>47625</xdr:rowOff>
        </xdr:from>
        <xdr:to>
          <xdr:col>15</xdr:col>
          <xdr:colOff>542925</xdr:colOff>
          <xdr:row>20</xdr:row>
          <xdr:rowOff>428625</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0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20</xdr:row>
          <xdr:rowOff>47625</xdr:rowOff>
        </xdr:from>
        <xdr:to>
          <xdr:col>16</xdr:col>
          <xdr:colOff>542925</xdr:colOff>
          <xdr:row>20</xdr:row>
          <xdr:rowOff>428625</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0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20</xdr:row>
          <xdr:rowOff>47625</xdr:rowOff>
        </xdr:from>
        <xdr:to>
          <xdr:col>17</xdr:col>
          <xdr:colOff>542925</xdr:colOff>
          <xdr:row>20</xdr:row>
          <xdr:rowOff>428625</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0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21</xdr:row>
          <xdr:rowOff>28575</xdr:rowOff>
        </xdr:from>
        <xdr:to>
          <xdr:col>14</xdr:col>
          <xdr:colOff>542925</xdr:colOff>
          <xdr:row>21</xdr:row>
          <xdr:rowOff>390525</xdr:rowOff>
        </xdr:to>
        <xdr:sp macro="" textlink="">
          <xdr:nvSpPr>
            <xdr:cNvPr id="7298" name="Check Box 130" hidden="1">
              <a:extLst>
                <a:ext uri="{63B3BB69-23CF-44E3-9099-C40C66FF867C}">
                  <a14:compatExt spid="_x0000_s7298"/>
                </a:ext>
                <a:ext uri="{FF2B5EF4-FFF2-40B4-BE49-F238E27FC236}">
                  <a16:creationId xmlns:a16="http://schemas.microsoft.com/office/drawing/2014/main" id="{00000000-0008-0000-00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22</xdr:row>
          <xdr:rowOff>28575</xdr:rowOff>
        </xdr:from>
        <xdr:to>
          <xdr:col>14</xdr:col>
          <xdr:colOff>542925</xdr:colOff>
          <xdr:row>22</xdr:row>
          <xdr:rowOff>390525</xdr:rowOff>
        </xdr:to>
        <xdr:sp macro="" textlink="">
          <xdr:nvSpPr>
            <xdr:cNvPr id="7299" name="Check Box 131" hidden="1">
              <a:extLst>
                <a:ext uri="{63B3BB69-23CF-44E3-9099-C40C66FF867C}">
                  <a14:compatExt spid="_x0000_s7299"/>
                </a:ext>
                <a:ext uri="{FF2B5EF4-FFF2-40B4-BE49-F238E27FC236}">
                  <a16:creationId xmlns:a16="http://schemas.microsoft.com/office/drawing/2014/main" id="{00000000-0008-0000-00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23</xdr:row>
          <xdr:rowOff>28575</xdr:rowOff>
        </xdr:from>
        <xdr:to>
          <xdr:col>14</xdr:col>
          <xdr:colOff>542925</xdr:colOff>
          <xdr:row>23</xdr:row>
          <xdr:rowOff>390525</xdr:rowOff>
        </xdr:to>
        <xdr:sp macro="" textlink="">
          <xdr:nvSpPr>
            <xdr:cNvPr id="7300" name="Check Box 132" hidden="1">
              <a:extLst>
                <a:ext uri="{63B3BB69-23CF-44E3-9099-C40C66FF867C}">
                  <a14:compatExt spid="_x0000_s7300"/>
                </a:ext>
                <a:ext uri="{FF2B5EF4-FFF2-40B4-BE49-F238E27FC236}">
                  <a16:creationId xmlns:a16="http://schemas.microsoft.com/office/drawing/2014/main" id="{00000000-0008-0000-0000-00008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24</xdr:row>
          <xdr:rowOff>28575</xdr:rowOff>
        </xdr:from>
        <xdr:to>
          <xdr:col>14</xdr:col>
          <xdr:colOff>542925</xdr:colOff>
          <xdr:row>24</xdr:row>
          <xdr:rowOff>390525</xdr:rowOff>
        </xdr:to>
        <xdr:sp macro="" textlink="">
          <xdr:nvSpPr>
            <xdr:cNvPr id="7301" name="Check Box 133" hidden="1">
              <a:extLst>
                <a:ext uri="{63B3BB69-23CF-44E3-9099-C40C66FF867C}">
                  <a14:compatExt spid="_x0000_s7301"/>
                </a:ext>
                <a:ext uri="{FF2B5EF4-FFF2-40B4-BE49-F238E27FC236}">
                  <a16:creationId xmlns:a16="http://schemas.microsoft.com/office/drawing/2014/main" id="{00000000-0008-0000-00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25</xdr:row>
          <xdr:rowOff>28575</xdr:rowOff>
        </xdr:from>
        <xdr:to>
          <xdr:col>14</xdr:col>
          <xdr:colOff>542925</xdr:colOff>
          <xdr:row>25</xdr:row>
          <xdr:rowOff>390525</xdr:rowOff>
        </xdr:to>
        <xdr:sp macro="" textlink="">
          <xdr:nvSpPr>
            <xdr:cNvPr id="7302" name="Check Box 134" hidden="1">
              <a:extLst>
                <a:ext uri="{63B3BB69-23CF-44E3-9099-C40C66FF867C}">
                  <a14:compatExt spid="_x0000_s7302"/>
                </a:ext>
                <a:ext uri="{FF2B5EF4-FFF2-40B4-BE49-F238E27FC236}">
                  <a16:creationId xmlns:a16="http://schemas.microsoft.com/office/drawing/2014/main" id="{00000000-0008-0000-00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26</xdr:row>
          <xdr:rowOff>28575</xdr:rowOff>
        </xdr:from>
        <xdr:to>
          <xdr:col>14</xdr:col>
          <xdr:colOff>542925</xdr:colOff>
          <xdr:row>26</xdr:row>
          <xdr:rowOff>390525</xdr:rowOff>
        </xdr:to>
        <xdr:sp macro="" textlink="">
          <xdr:nvSpPr>
            <xdr:cNvPr id="7303" name="Check Box 135" hidden="1">
              <a:extLst>
                <a:ext uri="{63B3BB69-23CF-44E3-9099-C40C66FF867C}">
                  <a14:compatExt spid="_x0000_s7303"/>
                </a:ext>
                <a:ext uri="{FF2B5EF4-FFF2-40B4-BE49-F238E27FC236}">
                  <a16:creationId xmlns:a16="http://schemas.microsoft.com/office/drawing/2014/main" id="{00000000-0008-0000-00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21</xdr:row>
          <xdr:rowOff>28575</xdr:rowOff>
        </xdr:from>
        <xdr:to>
          <xdr:col>15</xdr:col>
          <xdr:colOff>542925</xdr:colOff>
          <xdr:row>21</xdr:row>
          <xdr:rowOff>390525</xdr:rowOff>
        </xdr:to>
        <xdr:sp macro="" textlink="">
          <xdr:nvSpPr>
            <xdr:cNvPr id="7304" name="Check Box 136" hidden="1">
              <a:extLst>
                <a:ext uri="{63B3BB69-23CF-44E3-9099-C40C66FF867C}">
                  <a14:compatExt spid="_x0000_s7304"/>
                </a:ext>
                <a:ext uri="{FF2B5EF4-FFF2-40B4-BE49-F238E27FC236}">
                  <a16:creationId xmlns:a16="http://schemas.microsoft.com/office/drawing/2014/main" id="{00000000-0008-0000-0000-00008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22</xdr:row>
          <xdr:rowOff>28575</xdr:rowOff>
        </xdr:from>
        <xdr:to>
          <xdr:col>15</xdr:col>
          <xdr:colOff>542925</xdr:colOff>
          <xdr:row>22</xdr:row>
          <xdr:rowOff>390525</xdr:rowOff>
        </xdr:to>
        <xdr:sp macro="" textlink="">
          <xdr:nvSpPr>
            <xdr:cNvPr id="7305" name="Check Box 137" hidden="1">
              <a:extLst>
                <a:ext uri="{63B3BB69-23CF-44E3-9099-C40C66FF867C}">
                  <a14:compatExt spid="_x0000_s7305"/>
                </a:ext>
                <a:ext uri="{FF2B5EF4-FFF2-40B4-BE49-F238E27FC236}">
                  <a16:creationId xmlns:a16="http://schemas.microsoft.com/office/drawing/2014/main" id="{00000000-0008-0000-00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23</xdr:row>
          <xdr:rowOff>28575</xdr:rowOff>
        </xdr:from>
        <xdr:to>
          <xdr:col>15</xdr:col>
          <xdr:colOff>542925</xdr:colOff>
          <xdr:row>23</xdr:row>
          <xdr:rowOff>390525</xdr:rowOff>
        </xdr:to>
        <xdr:sp macro="" textlink="">
          <xdr:nvSpPr>
            <xdr:cNvPr id="7306" name="Check Box 138" hidden="1">
              <a:extLst>
                <a:ext uri="{63B3BB69-23CF-44E3-9099-C40C66FF867C}">
                  <a14:compatExt spid="_x0000_s7306"/>
                </a:ext>
                <a:ext uri="{FF2B5EF4-FFF2-40B4-BE49-F238E27FC236}">
                  <a16:creationId xmlns:a16="http://schemas.microsoft.com/office/drawing/2014/main" id="{00000000-0008-0000-00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25</xdr:row>
          <xdr:rowOff>28575</xdr:rowOff>
        </xdr:from>
        <xdr:to>
          <xdr:col>15</xdr:col>
          <xdr:colOff>542925</xdr:colOff>
          <xdr:row>25</xdr:row>
          <xdr:rowOff>390525</xdr:rowOff>
        </xdr:to>
        <xdr:sp macro="" textlink="">
          <xdr:nvSpPr>
            <xdr:cNvPr id="7307" name="Check Box 139" hidden="1">
              <a:extLst>
                <a:ext uri="{63B3BB69-23CF-44E3-9099-C40C66FF867C}">
                  <a14:compatExt spid="_x0000_s7307"/>
                </a:ext>
                <a:ext uri="{FF2B5EF4-FFF2-40B4-BE49-F238E27FC236}">
                  <a16:creationId xmlns:a16="http://schemas.microsoft.com/office/drawing/2014/main" id="{00000000-0008-0000-00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24</xdr:row>
          <xdr:rowOff>28575</xdr:rowOff>
        </xdr:from>
        <xdr:to>
          <xdr:col>15</xdr:col>
          <xdr:colOff>542925</xdr:colOff>
          <xdr:row>24</xdr:row>
          <xdr:rowOff>390525</xdr:rowOff>
        </xdr:to>
        <xdr:sp macro="" textlink="">
          <xdr:nvSpPr>
            <xdr:cNvPr id="7308" name="Check Box 140" hidden="1">
              <a:extLst>
                <a:ext uri="{63B3BB69-23CF-44E3-9099-C40C66FF867C}">
                  <a14:compatExt spid="_x0000_s7308"/>
                </a:ext>
                <a:ext uri="{FF2B5EF4-FFF2-40B4-BE49-F238E27FC236}">
                  <a16:creationId xmlns:a16="http://schemas.microsoft.com/office/drawing/2014/main" id="{00000000-0008-0000-00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26</xdr:row>
          <xdr:rowOff>28575</xdr:rowOff>
        </xdr:from>
        <xdr:to>
          <xdr:col>15</xdr:col>
          <xdr:colOff>542925</xdr:colOff>
          <xdr:row>26</xdr:row>
          <xdr:rowOff>390525</xdr:rowOff>
        </xdr:to>
        <xdr:sp macro="" textlink="">
          <xdr:nvSpPr>
            <xdr:cNvPr id="7309" name="Check Box 141" hidden="1">
              <a:extLst>
                <a:ext uri="{63B3BB69-23CF-44E3-9099-C40C66FF867C}">
                  <a14:compatExt spid="_x0000_s7309"/>
                </a:ext>
                <a:ext uri="{FF2B5EF4-FFF2-40B4-BE49-F238E27FC236}">
                  <a16:creationId xmlns:a16="http://schemas.microsoft.com/office/drawing/2014/main" id="{00000000-0008-0000-0000-00008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21</xdr:row>
          <xdr:rowOff>28575</xdr:rowOff>
        </xdr:from>
        <xdr:to>
          <xdr:col>16</xdr:col>
          <xdr:colOff>542925</xdr:colOff>
          <xdr:row>21</xdr:row>
          <xdr:rowOff>390525</xdr:rowOff>
        </xdr:to>
        <xdr:sp macro="" textlink="">
          <xdr:nvSpPr>
            <xdr:cNvPr id="7310" name="Check Box 142" hidden="1">
              <a:extLst>
                <a:ext uri="{63B3BB69-23CF-44E3-9099-C40C66FF867C}">
                  <a14:compatExt spid="_x0000_s7310"/>
                </a:ext>
                <a:ext uri="{FF2B5EF4-FFF2-40B4-BE49-F238E27FC236}">
                  <a16:creationId xmlns:a16="http://schemas.microsoft.com/office/drawing/2014/main" id="{00000000-0008-0000-0000-00008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22</xdr:row>
          <xdr:rowOff>28575</xdr:rowOff>
        </xdr:from>
        <xdr:to>
          <xdr:col>16</xdr:col>
          <xdr:colOff>542925</xdr:colOff>
          <xdr:row>22</xdr:row>
          <xdr:rowOff>390525</xdr:rowOff>
        </xdr:to>
        <xdr:sp macro="" textlink="">
          <xdr:nvSpPr>
            <xdr:cNvPr id="7311" name="Check Box 143" hidden="1">
              <a:extLst>
                <a:ext uri="{63B3BB69-23CF-44E3-9099-C40C66FF867C}">
                  <a14:compatExt spid="_x0000_s7311"/>
                </a:ext>
                <a:ext uri="{FF2B5EF4-FFF2-40B4-BE49-F238E27FC236}">
                  <a16:creationId xmlns:a16="http://schemas.microsoft.com/office/drawing/2014/main" id="{00000000-0008-0000-0000-00008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23</xdr:row>
          <xdr:rowOff>28575</xdr:rowOff>
        </xdr:from>
        <xdr:to>
          <xdr:col>16</xdr:col>
          <xdr:colOff>542925</xdr:colOff>
          <xdr:row>23</xdr:row>
          <xdr:rowOff>390525</xdr:rowOff>
        </xdr:to>
        <xdr:sp macro="" textlink="">
          <xdr:nvSpPr>
            <xdr:cNvPr id="7312" name="Check Box 144" hidden="1">
              <a:extLst>
                <a:ext uri="{63B3BB69-23CF-44E3-9099-C40C66FF867C}">
                  <a14:compatExt spid="_x0000_s7312"/>
                </a:ext>
                <a:ext uri="{FF2B5EF4-FFF2-40B4-BE49-F238E27FC236}">
                  <a16:creationId xmlns:a16="http://schemas.microsoft.com/office/drawing/2014/main" id="{00000000-0008-0000-00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24</xdr:row>
          <xdr:rowOff>28575</xdr:rowOff>
        </xdr:from>
        <xdr:to>
          <xdr:col>16</xdr:col>
          <xdr:colOff>542925</xdr:colOff>
          <xdr:row>24</xdr:row>
          <xdr:rowOff>390525</xdr:rowOff>
        </xdr:to>
        <xdr:sp macro="" textlink="">
          <xdr:nvSpPr>
            <xdr:cNvPr id="7313" name="Check Box 145" hidden="1">
              <a:extLst>
                <a:ext uri="{63B3BB69-23CF-44E3-9099-C40C66FF867C}">
                  <a14:compatExt spid="_x0000_s7313"/>
                </a:ext>
                <a:ext uri="{FF2B5EF4-FFF2-40B4-BE49-F238E27FC236}">
                  <a16:creationId xmlns:a16="http://schemas.microsoft.com/office/drawing/2014/main" id="{00000000-0008-0000-0000-00009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21</xdr:row>
          <xdr:rowOff>28575</xdr:rowOff>
        </xdr:from>
        <xdr:to>
          <xdr:col>17</xdr:col>
          <xdr:colOff>542925</xdr:colOff>
          <xdr:row>21</xdr:row>
          <xdr:rowOff>390525</xdr:rowOff>
        </xdr:to>
        <xdr:sp macro="" textlink="">
          <xdr:nvSpPr>
            <xdr:cNvPr id="7315" name="Check Box 147" hidden="1">
              <a:extLst>
                <a:ext uri="{63B3BB69-23CF-44E3-9099-C40C66FF867C}">
                  <a14:compatExt spid="_x0000_s7315"/>
                </a:ext>
                <a:ext uri="{FF2B5EF4-FFF2-40B4-BE49-F238E27FC236}">
                  <a16:creationId xmlns:a16="http://schemas.microsoft.com/office/drawing/2014/main" id="{00000000-0008-0000-00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21</xdr:row>
          <xdr:rowOff>28575</xdr:rowOff>
        </xdr:from>
        <xdr:to>
          <xdr:col>18</xdr:col>
          <xdr:colOff>542925</xdr:colOff>
          <xdr:row>21</xdr:row>
          <xdr:rowOff>390525</xdr:rowOff>
        </xdr:to>
        <xdr:sp macro="" textlink="">
          <xdr:nvSpPr>
            <xdr:cNvPr id="7316" name="Check Box 148" hidden="1">
              <a:extLst>
                <a:ext uri="{63B3BB69-23CF-44E3-9099-C40C66FF867C}">
                  <a14:compatExt spid="_x0000_s7316"/>
                </a:ext>
                <a:ext uri="{FF2B5EF4-FFF2-40B4-BE49-F238E27FC236}">
                  <a16:creationId xmlns:a16="http://schemas.microsoft.com/office/drawing/2014/main" id="{00000000-0008-0000-00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23</xdr:row>
          <xdr:rowOff>28575</xdr:rowOff>
        </xdr:from>
        <xdr:to>
          <xdr:col>17</xdr:col>
          <xdr:colOff>542925</xdr:colOff>
          <xdr:row>23</xdr:row>
          <xdr:rowOff>390525</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0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22</xdr:row>
          <xdr:rowOff>28575</xdr:rowOff>
        </xdr:from>
        <xdr:to>
          <xdr:col>17</xdr:col>
          <xdr:colOff>542925</xdr:colOff>
          <xdr:row>22</xdr:row>
          <xdr:rowOff>390525</xdr:rowOff>
        </xdr:to>
        <xdr:sp macro="" textlink="">
          <xdr:nvSpPr>
            <xdr:cNvPr id="7318" name="Check Box 150" hidden="1">
              <a:extLst>
                <a:ext uri="{63B3BB69-23CF-44E3-9099-C40C66FF867C}">
                  <a14:compatExt spid="_x0000_s7318"/>
                </a:ext>
                <a:ext uri="{FF2B5EF4-FFF2-40B4-BE49-F238E27FC236}">
                  <a16:creationId xmlns:a16="http://schemas.microsoft.com/office/drawing/2014/main" id="{00000000-0008-0000-00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22</xdr:row>
          <xdr:rowOff>28575</xdr:rowOff>
        </xdr:from>
        <xdr:to>
          <xdr:col>18</xdr:col>
          <xdr:colOff>542925</xdr:colOff>
          <xdr:row>22</xdr:row>
          <xdr:rowOff>390525</xdr:rowOff>
        </xdr:to>
        <xdr:sp macro="" textlink="">
          <xdr:nvSpPr>
            <xdr:cNvPr id="7319" name="Check Box 151" hidden="1">
              <a:extLst>
                <a:ext uri="{63B3BB69-23CF-44E3-9099-C40C66FF867C}">
                  <a14:compatExt spid="_x0000_s7319"/>
                </a:ext>
                <a:ext uri="{FF2B5EF4-FFF2-40B4-BE49-F238E27FC236}">
                  <a16:creationId xmlns:a16="http://schemas.microsoft.com/office/drawing/2014/main" id="{00000000-0008-0000-00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23</xdr:row>
          <xdr:rowOff>28575</xdr:rowOff>
        </xdr:from>
        <xdr:to>
          <xdr:col>18</xdr:col>
          <xdr:colOff>542925</xdr:colOff>
          <xdr:row>23</xdr:row>
          <xdr:rowOff>390525</xdr:rowOff>
        </xdr:to>
        <xdr:sp macro="" textlink="">
          <xdr:nvSpPr>
            <xdr:cNvPr id="7321" name="Check Box 153" hidden="1">
              <a:extLst>
                <a:ext uri="{63B3BB69-23CF-44E3-9099-C40C66FF867C}">
                  <a14:compatExt spid="_x0000_s7321"/>
                </a:ext>
                <a:ext uri="{FF2B5EF4-FFF2-40B4-BE49-F238E27FC236}">
                  <a16:creationId xmlns:a16="http://schemas.microsoft.com/office/drawing/2014/main" id="{00000000-0008-0000-0000-00009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24</xdr:row>
          <xdr:rowOff>28575</xdr:rowOff>
        </xdr:from>
        <xdr:to>
          <xdr:col>17</xdr:col>
          <xdr:colOff>542925</xdr:colOff>
          <xdr:row>24</xdr:row>
          <xdr:rowOff>390525</xdr:rowOff>
        </xdr:to>
        <xdr:sp macro="" textlink="">
          <xdr:nvSpPr>
            <xdr:cNvPr id="7322" name="Check Box 154" hidden="1">
              <a:extLst>
                <a:ext uri="{63B3BB69-23CF-44E3-9099-C40C66FF867C}">
                  <a14:compatExt spid="_x0000_s7322"/>
                </a:ext>
                <a:ext uri="{FF2B5EF4-FFF2-40B4-BE49-F238E27FC236}">
                  <a16:creationId xmlns:a16="http://schemas.microsoft.com/office/drawing/2014/main" id="{00000000-0008-0000-0000-00009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24</xdr:row>
          <xdr:rowOff>28575</xdr:rowOff>
        </xdr:from>
        <xdr:to>
          <xdr:col>18</xdr:col>
          <xdr:colOff>542925</xdr:colOff>
          <xdr:row>24</xdr:row>
          <xdr:rowOff>390525</xdr:rowOff>
        </xdr:to>
        <xdr:sp macro="" textlink="">
          <xdr:nvSpPr>
            <xdr:cNvPr id="7323" name="Check Box 155" hidden="1">
              <a:extLst>
                <a:ext uri="{63B3BB69-23CF-44E3-9099-C40C66FF867C}">
                  <a14:compatExt spid="_x0000_s7323"/>
                </a:ext>
                <a:ext uri="{FF2B5EF4-FFF2-40B4-BE49-F238E27FC236}">
                  <a16:creationId xmlns:a16="http://schemas.microsoft.com/office/drawing/2014/main" id="{00000000-0008-0000-0000-00009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25</xdr:row>
          <xdr:rowOff>28575</xdr:rowOff>
        </xdr:from>
        <xdr:to>
          <xdr:col>16</xdr:col>
          <xdr:colOff>542925</xdr:colOff>
          <xdr:row>25</xdr:row>
          <xdr:rowOff>390525</xdr:rowOff>
        </xdr:to>
        <xdr:sp macro="" textlink="">
          <xdr:nvSpPr>
            <xdr:cNvPr id="7324" name="Check Box 156" hidden="1">
              <a:extLst>
                <a:ext uri="{63B3BB69-23CF-44E3-9099-C40C66FF867C}">
                  <a14:compatExt spid="_x0000_s7324"/>
                </a:ext>
                <a:ext uri="{FF2B5EF4-FFF2-40B4-BE49-F238E27FC236}">
                  <a16:creationId xmlns:a16="http://schemas.microsoft.com/office/drawing/2014/main" id="{00000000-0008-0000-0000-00009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25</xdr:row>
          <xdr:rowOff>28575</xdr:rowOff>
        </xdr:from>
        <xdr:to>
          <xdr:col>17</xdr:col>
          <xdr:colOff>542925</xdr:colOff>
          <xdr:row>25</xdr:row>
          <xdr:rowOff>390525</xdr:rowOff>
        </xdr:to>
        <xdr:sp macro="" textlink="">
          <xdr:nvSpPr>
            <xdr:cNvPr id="7325" name="Check Box 157" hidden="1">
              <a:extLst>
                <a:ext uri="{63B3BB69-23CF-44E3-9099-C40C66FF867C}">
                  <a14:compatExt spid="_x0000_s7325"/>
                </a:ext>
                <a:ext uri="{FF2B5EF4-FFF2-40B4-BE49-F238E27FC236}">
                  <a16:creationId xmlns:a16="http://schemas.microsoft.com/office/drawing/2014/main" id="{00000000-0008-0000-0000-00009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25</xdr:row>
          <xdr:rowOff>28575</xdr:rowOff>
        </xdr:from>
        <xdr:to>
          <xdr:col>18</xdr:col>
          <xdr:colOff>542925</xdr:colOff>
          <xdr:row>25</xdr:row>
          <xdr:rowOff>390525</xdr:rowOff>
        </xdr:to>
        <xdr:sp macro="" textlink="">
          <xdr:nvSpPr>
            <xdr:cNvPr id="7326" name="Check Box 158" hidden="1">
              <a:extLst>
                <a:ext uri="{63B3BB69-23CF-44E3-9099-C40C66FF867C}">
                  <a14:compatExt spid="_x0000_s7326"/>
                </a:ext>
                <a:ext uri="{FF2B5EF4-FFF2-40B4-BE49-F238E27FC236}">
                  <a16:creationId xmlns:a16="http://schemas.microsoft.com/office/drawing/2014/main" id="{00000000-0008-0000-0000-00009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26</xdr:row>
          <xdr:rowOff>28575</xdr:rowOff>
        </xdr:from>
        <xdr:to>
          <xdr:col>16</xdr:col>
          <xdr:colOff>542925</xdr:colOff>
          <xdr:row>26</xdr:row>
          <xdr:rowOff>390525</xdr:rowOff>
        </xdr:to>
        <xdr:sp macro="" textlink="">
          <xdr:nvSpPr>
            <xdr:cNvPr id="7327" name="Check Box 159" hidden="1">
              <a:extLst>
                <a:ext uri="{63B3BB69-23CF-44E3-9099-C40C66FF867C}">
                  <a14:compatExt spid="_x0000_s7327"/>
                </a:ext>
                <a:ext uri="{FF2B5EF4-FFF2-40B4-BE49-F238E27FC236}">
                  <a16:creationId xmlns:a16="http://schemas.microsoft.com/office/drawing/2014/main" id="{00000000-0008-0000-0000-00009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26</xdr:row>
          <xdr:rowOff>28575</xdr:rowOff>
        </xdr:from>
        <xdr:to>
          <xdr:col>17</xdr:col>
          <xdr:colOff>542925</xdr:colOff>
          <xdr:row>26</xdr:row>
          <xdr:rowOff>390525</xdr:rowOff>
        </xdr:to>
        <xdr:sp macro="" textlink="">
          <xdr:nvSpPr>
            <xdr:cNvPr id="7328" name="Check Box 160" hidden="1">
              <a:extLst>
                <a:ext uri="{63B3BB69-23CF-44E3-9099-C40C66FF867C}">
                  <a14:compatExt spid="_x0000_s7328"/>
                </a:ext>
                <a:ext uri="{FF2B5EF4-FFF2-40B4-BE49-F238E27FC236}">
                  <a16:creationId xmlns:a16="http://schemas.microsoft.com/office/drawing/2014/main" id="{00000000-0008-0000-0000-0000A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26</xdr:row>
          <xdr:rowOff>28575</xdr:rowOff>
        </xdr:from>
        <xdr:to>
          <xdr:col>18</xdr:col>
          <xdr:colOff>542925</xdr:colOff>
          <xdr:row>26</xdr:row>
          <xdr:rowOff>390525</xdr:rowOff>
        </xdr:to>
        <xdr:sp macro="" textlink="">
          <xdr:nvSpPr>
            <xdr:cNvPr id="7329" name="Check Box 161" hidden="1">
              <a:extLst>
                <a:ext uri="{63B3BB69-23CF-44E3-9099-C40C66FF867C}">
                  <a14:compatExt spid="_x0000_s7329"/>
                </a:ext>
                <a:ext uri="{FF2B5EF4-FFF2-40B4-BE49-F238E27FC236}">
                  <a16:creationId xmlns:a16="http://schemas.microsoft.com/office/drawing/2014/main" id="{00000000-0008-0000-0000-0000A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30</xdr:row>
          <xdr:rowOff>28575</xdr:rowOff>
        </xdr:from>
        <xdr:to>
          <xdr:col>14</xdr:col>
          <xdr:colOff>542925</xdr:colOff>
          <xdr:row>30</xdr:row>
          <xdr:rowOff>409575</xdr:rowOff>
        </xdr:to>
        <xdr:sp macro="" textlink="">
          <xdr:nvSpPr>
            <xdr:cNvPr id="7334" name="Check Box 166" hidden="1">
              <a:extLst>
                <a:ext uri="{63B3BB69-23CF-44E3-9099-C40C66FF867C}">
                  <a14:compatExt spid="_x0000_s7334"/>
                </a:ext>
                <a:ext uri="{FF2B5EF4-FFF2-40B4-BE49-F238E27FC236}">
                  <a16:creationId xmlns:a16="http://schemas.microsoft.com/office/drawing/2014/main" id="{00000000-0008-0000-00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31</xdr:row>
          <xdr:rowOff>28575</xdr:rowOff>
        </xdr:from>
        <xdr:to>
          <xdr:col>14</xdr:col>
          <xdr:colOff>542925</xdr:colOff>
          <xdr:row>31</xdr:row>
          <xdr:rowOff>409575</xdr:rowOff>
        </xdr:to>
        <xdr:sp macro="" textlink="">
          <xdr:nvSpPr>
            <xdr:cNvPr id="7335" name="Check Box 167" hidden="1">
              <a:extLst>
                <a:ext uri="{63B3BB69-23CF-44E3-9099-C40C66FF867C}">
                  <a14:compatExt spid="_x0000_s7335"/>
                </a:ext>
                <a:ext uri="{FF2B5EF4-FFF2-40B4-BE49-F238E27FC236}">
                  <a16:creationId xmlns:a16="http://schemas.microsoft.com/office/drawing/2014/main" id="{00000000-0008-0000-00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32</xdr:row>
          <xdr:rowOff>28575</xdr:rowOff>
        </xdr:from>
        <xdr:to>
          <xdr:col>14</xdr:col>
          <xdr:colOff>542925</xdr:colOff>
          <xdr:row>32</xdr:row>
          <xdr:rowOff>409575</xdr:rowOff>
        </xdr:to>
        <xdr:sp macro="" textlink="">
          <xdr:nvSpPr>
            <xdr:cNvPr id="7336" name="Check Box 168" hidden="1">
              <a:extLst>
                <a:ext uri="{63B3BB69-23CF-44E3-9099-C40C66FF867C}">
                  <a14:compatExt spid="_x0000_s7336"/>
                </a:ext>
                <a:ext uri="{FF2B5EF4-FFF2-40B4-BE49-F238E27FC236}">
                  <a16:creationId xmlns:a16="http://schemas.microsoft.com/office/drawing/2014/main" id="{00000000-0008-0000-00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33</xdr:row>
          <xdr:rowOff>28575</xdr:rowOff>
        </xdr:from>
        <xdr:to>
          <xdr:col>14</xdr:col>
          <xdr:colOff>542925</xdr:colOff>
          <xdr:row>33</xdr:row>
          <xdr:rowOff>409575</xdr:rowOff>
        </xdr:to>
        <xdr:sp macro="" textlink="">
          <xdr:nvSpPr>
            <xdr:cNvPr id="7337" name="Check Box 169" hidden="1">
              <a:extLst>
                <a:ext uri="{63B3BB69-23CF-44E3-9099-C40C66FF867C}">
                  <a14:compatExt spid="_x0000_s7337"/>
                </a:ext>
                <a:ext uri="{FF2B5EF4-FFF2-40B4-BE49-F238E27FC236}">
                  <a16:creationId xmlns:a16="http://schemas.microsoft.com/office/drawing/2014/main" id="{00000000-0008-0000-00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34</xdr:row>
          <xdr:rowOff>28575</xdr:rowOff>
        </xdr:from>
        <xdr:to>
          <xdr:col>14</xdr:col>
          <xdr:colOff>542925</xdr:colOff>
          <xdr:row>34</xdr:row>
          <xdr:rowOff>409575</xdr:rowOff>
        </xdr:to>
        <xdr:sp macro="" textlink="">
          <xdr:nvSpPr>
            <xdr:cNvPr id="7338" name="Check Box 170" hidden="1">
              <a:extLst>
                <a:ext uri="{63B3BB69-23CF-44E3-9099-C40C66FF867C}">
                  <a14:compatExt spid="_x0000_s7338"/>
                </a:ext>
                <a:ext uri="{FF2B5EF4-FFF2-40B4-BE49-F238E27FC236}">
                  <a16:creationId xmlns:a16="http://schemas.microsoft.com/office/drawing/2014/main" id="{00000000-0008-0000-0000-0000A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30</xdr:row>
          <xdr:rowOff>28575</xdr:rowOff>
        </xdr:from>
        <xdr:to>
          <xdr:col>15</xdr:col>
          <xdr:colOff>542925</xdr:colOff>
          <xdr:row>30</xdr:row>
          <xdr:rowOff>409575</xdr:rowOff>
        </xdr:to>
        <xdr:sp macro="" textlink="">
          <xdr:nvSpPr>
            <xdr:cNvPr id="7339" name="Check Box 171" hidden="1">
              <a:extLst>
                <a:ext uri="{63B3BB69-23CF-44E3-9099-C40C66FF867C}">
                  <a14:compatExt spid="_x0000_s7339"/>
                </a:ext>
                <a:ext uri="{FF2B5EF4-FFF2-40B4-BE49-F238E27FC236}">
                  <a16:creationId xmlns:a16="http://schemas.microsoft.com/office/drawing/2014/main" id="{00000000-0008-0000-0000-0000A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31</xdr:row>
          <xdr:rowOff>28575</xdr:rowOff>
        </xdr:from>
        <xdr:to>
          <xdr:col>15</xdr:col>
          <xdr:colOff>542925</xdr:colOff>
          <xdr:row>31</xdr:row>
          <xdr:rowOff>409575</xdr:rowOff>
        </xdr:to>
        <xdr:sp macro="" textlink="">
          <xdr:nvSpPr>
            <xdr:cNvPr id="7340" name="Check Box 172" hidden="1">
              <a:extLst>
                <a:ext uri="{63B3BB69-23CF-44E3-9099-C40C66FF867C}">
                  <a14:compatExt spid="_x0000_s7340"/>
                </a:ext>
                <a:ext uri="{FF2B5EF4-FFF2-40B4-BE49-F238E27FC236}">
                  <a16:creationId xmlns:a16="http://schemas.microsoft.com/office/drawing/2014/main" id="{00000000-0008-0000-00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33</xdr:row>
          <xdr:rowOff>28575</xdr:rowOff>
        </xdr:from>
        <xdr:to>
          <xdr:col>15</xdr:col>
          <xdr:colOff>542925</xdr:colOff>
          <xdr:row>33</xdr:row>
          <xdr:rowOff>409575</xdr:rowOff>
        </xdr:to>
        <xdr:sp macro="" textlink="">
          <xdr:nvSpPr>
            <xdr:cNvPr id="7341" name="Check Box 173" hidden="1">
              <a:extLst>
                <a:ext uri="{63B3BB69-23CF-44E3-9099-C40C66FF867C}">
                  <a14:compatExt spid="_x0000_s7341"/>
                </a:ext>
                <a:ext uri="{FF2B5EF4-FFF2-40B4-BE49-F238E27FC236}">
                  <a16:creationId xmlns:a16="http://schemas.microsoft.com/office/drawing/2014/main" id="{00000000-0008-0000-00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32</xdr:row>
          <xdr:rowOff>28575</xdr:rowOff>
        </xdr:from>
        <xdr:to>
          <xdr:col>15</xdr:col>
          <xdr:colOff>542925</xdr:colOff>
          <xdr:row>32</xdr:row>
          <xdr:rowOff>409575</xdr:rowOff>
        </xdr:to>
        <xdr:sp macro="" textlink="">
          <xdr:nvSpPr>
            <xdr:cNvPr id="7342" name="Check Box 174" hidden="1">
              <a:extLst>
                <a:ext uri="{63B3BB69-23CF-44E3-9099-C40C66FF867C}">
                  <a14:compatExt spid="_x0000_s7342"/>
                </a:ext>
                <a:ext uri="{FF2B5EF4-FFF2-40B4-BE49-F238E27FC236}">
                  <a16:creationId xmlns:a16="http://schemas.microsoft.com/office/drawing/2014/main" id="{00000000-0008-0000-00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34</xdr:row>
          <xdr:rowOff>28575</xdr:rowOff>
        </xdr:from>
        <xdr:to>
          <xdr:col>15</xdr:col>
          <xdr:colOff>542925</xdr:colOff>
          <xdr:row>34</xdr:row>
          <xdr:rowOff>409575</xdr:rowOff>
        </xdr:to>
        <xdr:sp macro="" textlink="">
          <xdr:nvSpPr>
            <xdr:cNvPr id="7343" name="Check Box 175" hidden="1">
              <a:extLst>
                <a:ext uri="{63B3BB69-23CF-44E3-9099-C40C66FF867C}">
                  <a14:compatExt spid="_x0000_s7343"/>
                </a:ext>
                <a:ext uri="{FF2B5EF4-FFF2-40B4-BE49-F238E27FC236}">
                  <a16:creationId xmlns:a16="http://schemas.microsoft.com/office/drawing/2014/main" id="{00000000-0008-0000-0000-0000A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30</xdr:row>
          <xdr:rowOff>28575</xdr:rowOff>
        </xdr:from>
        <xdr:to>
          <xdr:col>16</xdr:col>
          <xdr:colOff>542925</xdr:colOff>
          <xdr:row>30</xdr:row>
          <xdr:rowOff>409575</xdr:rowOff>
        </xdr:to>
        <xdr:sp macro="" textlink="">
          <xdr:nvSpPr>
            <xdr:cNvPr id="7344" name="Check Box 176" hidden="1">
              <a:extLst>
                <a:ext uri="{63B3BB69-23CF-44E3-9099-C40C66FF867C}">
                  <a14:compatExt spid="_x0000_s7344"/>
                </a:ext>
                <a:ext uri="{FF2B5EF4-FFF2-40B4-BE49-F238E27FC236}">
                  <a16:creationId xmlns:a16="http://schemas.microsoft.com/office/drawing/2014/main" id="{00000000-0008-0000-0000-0000B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31</xdr:row>
          <xdr:rowOff>28575</xdr:rowOff>
        </xdr:from>
        <xdr:to>
          <xdr:col>16</xdr:col>
          <xdr:colOff>542925</xdr:colOff>
          <xdr:row>31</xdr:row>
          <xdr:rowOff>409575</xdr:rowOff>
        </xdr:to>
        <xdr:sp macro="" textlink="">
          <xdr:nvSpPr>
            <xdr:cNvPr id="7345" name="Check Box 177" hidden="1">
              <a:extLst>
                <a:ext uri="{63B3BB69-23CF-44E3-9099-C40C66FF867C}">
                  <a14:compatExt spid="_x0000_s7345"/>
                </a:ext>
                <a:ext uri="{FF2B5EF4-FFF2-40B4-BE49-F238E27FC236}">
                  <a16:creationId xmlns:a16="http://schemas.microsoft.com/office/drawing/2014/main" id="{00000000-0008-0000-0000-0000B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32</xdr:row>
          <xdr:rowOff>28575</xdr:rowOff>
        </xdr:from>
        <xdr:to>
          <xdr:col>16</xdr:col>
          <xdr:colOff>542925</xdr:colOff>
          <xdr:row>32</xdr:row>
          <xdr:rowOff>409575</xdr:rowOff>
        </xdr:to>
        <xdr:sp macro="" textlink="">
          <xdr:nvSpPr>
            <xdr:cNvPr id="7346" name="Check Box 178" hidden="1">
              <a:extLst>
                <a:ext uri="{63B3BB69-23CF-44E3-9099-C40C66FF867C}">
                  <a14:compatExt spid="_x0000_s7346"/>
                </a:ext>
                <a:ext uri="{FF2B5EF4-FFF2-40B4-BE49-F238E27FC236}">
                  <a16:creationId xmlns:a16="http://schemas.microsoft.com/office/drawing/2014/main" id="{00000000-0008-0000-0000-0000B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31</xdr:row>
          <xdr:rowOff>28575</xdr:rowOff>
        </xdr:from>
        <xdr:to>
          <xdr:col>17</xdr:col>
          <xdr:colOff>542925</xdr:colOff>
          <xdr:row>31</xdr:row>
          <xdr:rowOff>409575</xdr:rowOff>
        </xdr:to>
        <xdr:sp macro="" textlink="">
          <xdr:nvSpPr>
            <xdr:cNvPr id="7347" name="Check Box 179" hidden="1">
              <a:extLst>
                <a:ext uri="{63B3BB69-23CF-44E3-9099-C40C66FF867C}">
                  <a14:compatExt spid="_x0000_s7347"/>
                </a:ext>
                <a:ext uri="{FF2B5EF4-FFF2-40B4-BE49-F238E27FC236}">
                  <a16:creationId xmlns:a16="http://schemas.microsoft.com/office/drawing/2014/main" id="{00000000-0008-0000-0000-0000B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30</xdr:row>
          <xdr:rowOff>28575</xdr:rowOff>
        </xdr:from>
        <xdr:to>
          <xdr:col>17</xdr:col>
          <xdr:colOff>542925</xdr:colOff>
          <xdr:row>30</xdr:row>
          <xdr:rowOff>409575</xdr:rowOff>
        </xdr:to>
        <xdr:sp macro="" textlink="">
          <xdr:nvSpPr>
            <xdr:cNvPr id="7348" name="Check Box 180" hidden="1">
              <a:extLst>
                <a:ext uri="{63B3BB69-23CF-44E3-9099-C40C66FF867C}">
                  <a14:compatExt spid="_x0000_s7348"/>
                </a:ext>
                <a:ext uri="{FF2B5EF4-FFF2-40B4-BE49-F238E27FC236}">
                  <a16:creationId xmlns:a16="http://schemas.microsoft.com/office/drawing/2014/main" id="{00000000-0008-0000-00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30</xdr:row>
          <xdr:rowOff>28575</xdr:rowOff>
        </xdr:from>
        <xdr:to>
          <xdr:col>18</xdr:col>
          <xdr:colOff>542925</xdr:colOff>
          <xdr:row>30</xdr:row>
          <xdr:rowOff>409575</xdr:rowOff>
        </xdr:to>
        <xdr:sp macro="" textlink="">
          <xdr:nvSpPr>
            <xdr:cNvPr id="7349" name="Check Box 181" hidden="1">
              <a:extLst>
                <a:ext uri="{63B3BB69-23CF-44E3-9099-C40C66FF867C}">
                  <a14:compatExt spid="_x0000_s7349"/>
                </a:ext>
                <a:ext uri="{FF2B5EF4-FFF2-40B4-BE49-F238E27FC236}">
                  <a16:creationId xmlns:a16="http://schemas.microsoft.com/office/drawing/2014/main" id="{00000000-0008-0000-00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31</xdr:row>
          <xdr:rowOff>28575</xdr:rowOff>
        </xdr:from>
        <xdr:to>
          <xdr:col>18</xdr:col>
          <xdr:colOff>542925</xdr:colOff>
          <xdr:row>31</xdr:row>
          <xdr:rowOff>409575</xdr:rowOff>
        </xdr:to>
        <xdr:sp macro="" textlink="">
          <xdr:nvSpPr>
            <xdr:cNvPr id="7350" name="Check Box 182" hidden="1">
              <a:extLst>
                <a:ext uri="{63B3BB69-23CF-44E3-9099-C40C66FF867C}">
                  <a14:compatExt spid="_x0000_s7350"/>
                </a:ext>
                <a:ext uri="{FF2B5EF4-FFF2-40B4-BE49-F238E27FC236}">
                  <a16:creationId xmlns:a16="http://schemas.microsoft.com/office/drawing/2014/main" id="{00000000-0008-0000-0000-0000B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32</xdr:row>
          <xdr:rowOff>28575</xdr:rowOff>
        </xdr:from>
        <xdr:to>
          <xdr:col>17</xdr:col>
          <xdr:colOff>542925</xdr:colOff>
          <xdr:row>32</xdr:row>
          <xdr:rowOff>409575</xdr:rowOff>
        </xdr:to>
        <xdr:sp macro="" textlink="">
          <xdr:nvSpPr>
            <xdr:cNvPr id="7351" name="Check Box 183" hidden="1">
              <a:extLst>
                <a:ext uri="{63B3BB69-23CF-44E3-9099-C40C66FF867C}">
                  <a14:compatExt spid="_x0000_s7351"/>
                </a:ext>
                <a:ext uri="{FF2B5EF4-FFF2-40B4-BE49-F238E27FC236}">
                  <a16:creationId xmlns:a16="http://schemas.microsoft.com/office/drawing/2014/main" id="{00000000-0008-0000-00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32</xdr:row>
          <xdr:rowOff>28575</xdr:rowOff>
        </xdr:from>
        <xdr:to>
          <xdr:col>18</xdr:col>
          <xdr:colOff>542925</xdr:colOff>
          <xdr:row>32</xdr:row>
          <xdr:rowOff>409575</xdr:rowOff>
        </xdr:to>
        <xdr:sp macro="" textlink="">
          <xdr:nvSpPr>
            <xdr:cNvPr id="7352" name="Check Box 184" hidden="1">
              <a:extLst>
                <a:ext uri="{63B3BB69-23CF-44E3-9099-C40C66FF867C}">
                  <a14:compatExt spid="_x0000_s7352"/>
                </a:ext>
                <a:ext uri="{FF2B5EF4-FFF2-40B4-BE49-F238E27FC236}">
                  <a16:creationId xmlns:a16="http://schemas.microsoft.com/office/drawing/2014/main" id="{00000000-0008-0000-0000-0000B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33</xdr:row>
          <xdr:rowOff>28575</xdr:rowOff>
        </xdr:from>
        <xdr:to>
          <xdr:col>16</xdr:col>
          <xdr:colOff>542925</xdr:colOff>
          <xdr:row>33</xdr:row>
          <xdr:rowOff>409575</xdr:rowOff>
        </xdr:to>
        <xdr:sp macro="" textlink="">
          <xdr:nvSpPr>
            <xdr:cNvPr id="7353" name="Check Box 185" hidden="1">
              <a:extLst>
                <a:ext uri="{63B3BB69-23CF-44E3-9099-C40C66FF867C}">
                  <a14:compatExt spid="_x0000_s7353"/>
                </a:ext>
                <a:ext uri="{FF2B5EF4-FFF2-40B4-BE49-F238E27FC236}">
                  <a16:creationId xmlns:a16="http://schemas.microsoft.com/office/drawing/2014/main" id="{00000000-0008-0000-0000-0000B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33</xdr:row>
          <xdr:rowOff>28575</xdr:rowOff>
        </xdr:from>
        <xdr:to>
          <xdr:col>17</xdr:col>
          <xdr:colOff>542925</xdr:colOff>
          <xdr:row>33</xdr:row>
          <xdr:rowOff>409575</xdr:rowOff>
        </xdr:to>
        <xdr:sp macro="" textlink="">
          <xdr:nvSpPr>
            <xdr:cNvPr id="7354" name="Check Box 186" hidden="1">
              <a:extLst>
                <a:ext uri="{63B3BB69-23CF-44E3-9099-C40C66FF867C}">
                  <a14:compatExt spid="_x0000_s7354"/>
                </a:ext>
                <a:ext uri="{FF2B5EF4-FFF2-40B4-BE49-F238E27FC236}">
                  <a16:creationId xmlns:a16="http://schemas.microsoft.com/office/drawing/2014/main" id="{00000000-0008-0000-00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33</xdr:row>
          <xdr:rowOff>28575</xdr:rowOff>
        </xdr:from>
        <xdr:to>
          <xdr:col>18</xdr:col>
          <xdr:colOff>542925</xdr:colOff>
          <xdr:row>33</xdr:row>
          <xdr:rowOff>409575</xdr:rowOff>
        </xdr:to>
        <xdr:sp macro="" textlink="">
          <xdr:nvSpPr>
            <xdr:cNvPr id="7355" name="Check Box 187" hidden="1">
              <a:extLst>
                <a:ext uri="{63B3BB69-23CF-44E3-9099-C40C66FF867C}">
                  <a14:compatExt spid="_x0000_s7355"/>
                </a:ext>
                <a:ext uri="{FF2B5EF4-FFF2-40B4-BE49-F238E27FC236}">
                  <a16:creationId xmlns:a16="http://schemas.microsoft.com/office/drawing/2014/main" id="{00000000-0008-0000-0000-0000B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34</xdr:row>
          <xdr:rowOff>28575</xdr:rowOff>
        </xdr:from>
        <xdr:to>
          <xdr:col>16</xdr:col>
          <xdr:colOff>542925</xdr:colOff>
          <xdr:row>34</xdr:row>
          <xdr:rowOff>409575</xdr:rowOff>
        </xdr:to>
        <xdr:sp macro="" textlink="">
          <xdr:nvSpPr>
            <xdr:cNvPr id="7356" name="Check Box 188" hidden="1">
              <a:extLst>
                <a:ext uri="{63B3BB69-23CF-44E3-9099-C40C66FF867C}">
                  <a14:compatExt spid="_x0000_s7356"/>
                </a:ext>
                <a:ext uri="{FF2B5EF4-FFF2-40B4-BE49-F238E27FC236}">
                  <a16:creationId xmlns:a16="http://schemas.microsoft.com/office/drawing/2014/main" id="{00000000-0008-0000-0000-0000B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34</xdr:row>
          <xdr:rowOff>28575</xdr:rowOff>
        </xdr:from>
        <xdr:to>
          <xdr:col>17</xdr:col>
          <xdr:colOff>542925</xdr:colOff>
          <xdr:row>34</xdr:row>
          <xdr:rowOff>409575</xdr:rowOff>
        </xdr:to>
        <xdr:sp macro="" textlink="">
          <xdr:nvSpPr>
            <xdr:cNvPr id="7357" name="Check Box 189" hidden="1">
              <a:extLst>
                <a:ext uri="{63B3BB69-23CF-44E3-9099-C40C66FF867C}">
                  <a14:compatExt spid="_x0000_s7357"/>
                </a:ext>
                <a:ext uri="{FF2B5EF4-FFF2-40B4-BE49-F238E27FC236}">
                  <a16:creationId xmlns:a16="http://schemas.microsoft.com/office/drawing/2014/main" id="{00000000-0008-0000-0000-0000B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34</xdr:row>
          <xdr:rowOff>28575</xdr:rowOff>
        </xdr:from>
        <xdr:to>
          <xdr:col>18</xdr:col>
          <xdr:colOff>542925</xdr:colOff>
          <xdr:row>34</xdr:row>
          <xdr:rowOff>409575</xdr:rowOff>
        </xdr:to>
        <xdr:sp macro="" textlink="">
          <xdr:nvSpPr>
            <xdr:cNvPr id="7358" name="Check Box 190" hidden="1">
              <a:extLst>
                <a:ext uri="{63B3BB69-23CF-44E3-9099-C40C66FF867C}">
                  <a14:compatExt spid="_x0000_s7358"/>
                </a:ext>
                <a:ext uri="{FF2B5EF4-FFF2-40B4-BE49-F238E27FC236}">
                  <a16:creationId xmlns:a16="http://schemas.microsoft.com/office/drawing/2014/main" id="{00000000-0008-0000-0000-0000B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676275</xdr:colOff>
          <xdr:row>16</xdr:row>
          <xdr:rowOff>47625</xdr:rowOff>
        </xdr:from>
        <xdr:to>
          <xdr:col>19</xdr:col>
          <xdr:colOff>619125</xdr:colOff>
          <xdr:row>16</xdr:row>
          <xdr:rowOff>428625</xdr:rowOff>
        </xdr:to>
        <xdr:sp macro="" textlink="">
          <xdr:nvSpPr>
            <xdr:cNvPr id="7359" name="Check Box 191" hidden="1">
              <a:extLst>
                <a:ext uri="{63B3BB69-23CF-44E3-9099-C40C66FF867C}">
                  <a14:compatExt spid="_x0000_s7359"/>
                </a:ext>
                <a:ext uri="{FF2B5EF4-FFF2-40B4-BE49-F238E27FC236}">
                  <a16:creationId xmlns:a16="http://schemas.microsoft.com/office/drawing/2014/main" id="{00000000-0008-0000-0000-0000B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676275</xdr:colOff>
          <xdr:row>17</xdr:row>
          <xdr:rowOff>85725</xdr:rowOff>
        </xdr:from>
        <xdr:to>
          <xdr:col>19</xdr:col>
          <xdr:colOff>619125</xdr:colOff>
          <xdr:row>17</xdr:row>
          <xdr:rowOff>466725</xdr:rowOff>
        </xdr:to>
        <xdr:sp macro="" textlink="">
          <xdr:nvSpPr>
            <xdr:cNvPr id="7360" name="Check Box 192" hidden="1">
              <a:extLst>
                <a:ext uri="{63B3BB69-23CF-44E3-9099-C40C66FF867C}">
                  <a14:compatExt spid="_x0000_s7360"/>
                </a:ext>
                <a:ext uri="{FF2B5EF4-FFF2-40B4-BE49-F238E27FC236}">
                  <a16:creationId xmlns:a16="http://schemas.microsoft.com/office/drawing/2014/main" id="{00000000-0008-0000-0000-0000C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676275</xdr:colOff>
          <xdr:row>18</xdr:row>
          <xdr:rowOff>38100</xdr:rowOff>
        </xdr:from>
        <xdr:to>
          <xdr:col>19</xdr:col>
          <xdr:colOff>619125</xdr:colOff>
          <xdr:row>18</xdr:row>
          <xdr:rowOff>428625</xdr:rowOff>
        </xdr:to>
        <xdr:sp macro="" textlink="">
          <xdr:nvSpPr>
            <xdr:cNvPr id="7361" name="Check Box 193" hidden="1">
              <a:extLst>
                <a:ext uri="{63B3BB69-23CF-44E3-9099-C40C66FF867C}">
                  <a14:compatExt spid="_x0000_s7361"/>
                </a:ext>
                <a:ext uri="{FF2B5EF4-FFF2-40B4-BE49-F238E27FC236}">
                  <a16:creationId xmlns:a16="http://schemas.microsoft.com/office/drawing/2014/main" id="{00000000-0008-0000-0000-0000C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676275</xdr:colOff>
          <xdr:row>19</xdr:row>
          <xdr:rowOff>47625</xdr:rowOff>
        </xdr:from>
        <xdr:to>
          <xdr:col>19</xdr:col>
          <xdr:colOff>619125</xdr:colOff>
          <xdr:row>19</xdr:row>
          <xdr:rowOff>428625</xdr:rowOff>
        </xdr:to>
        <xdr:sp macro="" textlink="">
          <xdr:nvSpPr>
            <xdr:cNvPr id="7362" name="Check Box 194" hidden="1">
              <a:extLst>
                <a:ext uri="{63B3BB69-23CF-44E3-9099-C40C66FF867C}">
                  <a14:compatExt spid="_x0000_s7362"/>
                </a:ext>
                <a:ext uri="{FF2B5EF4-FFF2-40B4-BE49-F238E27FC236}">
                  <a16:creationId xmlns:a16="http://schemas.microsoft.com/office/drawing/2014/main" id="{00000000-0008-0000-0000-0000C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676275</xdr:colOff>
          <xdr:row>20</xdr:row>
          <xdr:rowOff>85725</xdr:rowOff>
        </xdr:from>
        <xdr:to>
          <xdr:col>19</xdr:col>
          <xdr:colOff>619125</xdr:colOff>
          <xdr:row>20</xdr:row>
          <xdr:rowOff>466725</xdr:rowOff>
        </xdr:to>
        <xdr:sp macro="" textlink="">
          <xdr:nvSpPr>
            <xdr:cNvPr id="7363" name="Check Box 195" hidden="1">
              <a:extLst>
                <a:ext uri="{63B3BB69-23CF-44E3-9099-C40C66FF867C}">
                  <a14:compatExt spid="_x0000_s7363"/>
                </a:ext>
                <a:ext uri="{FF2B5EF4-FFF2-40B4-BE49-F238E27FC236}">
                  <a16:creationId xmlns:a16="http://schemas.microsoft.com/office/drawing/2014/main" id="{00000000-0008-0000-0000-0000C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676275</xdr:colOff>
          <xdr:row>21</xdr:row>
          <xdr:rowOff>38100</xdr:rowOff>
        </xdr:from>
        <xdr:to>
          <xdr:col>19</xdr:col>
          <xdr:colOff>619125</xdr:colOff>
          <xdr:row>21</xdr:row>
          <xdr:rowOff>428625</xdr:rowOff>
        </xdr:to>
        <xdr:sp macro="" textlink="">
          <xdr:nvSpPr>
            <xdr:cNvPr id="7364" name="Check Box 196" hidden="1">
              <a:extLst>
                <a:ext uri="{63B3BB69-23CF-44E3-9099-C40C66FF867C}">
                  <a14:compatExt spid="_x0000_s7364"/>
                </a:ext>
                <a:ext uri="{FF2B5EF4-FFF2-40B4-BE49-F238E27FC236}">
                  <a16:creationId xmlns:a16="http://schemas.microsoft.com/office/drawing/2014/main" id="{00000000-0008-0000-0000-0000C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676275</xdr:colOff>
          <xdr:row>22</xdr:row>
          <xdr:rowOff>47625</xdr:rowOff>
        </xdr:from>
        <xdr:to>
          <xdr:col>19</xdr:col>
          <xdr:colOff>619125</xdr:colOff>
          <xdr:row>22</xdr:row>
          <xdr:rowOff>428625</xdr:rowOff>
        </xdr:to>
        <xdr:sp macro="" textlink="">
          <xdr:nvSpPr>
            <xdr:cNvPr id="7365" name="Check Box 197" hidden="1">
              <a:extLst>
                <a:ext uri="{63B3BB69-23CF-44E3-9099-C40C66FF867C}">
                  <a14:compatExt spid="_x0000_s7365"/>
                </a:ext>
                <a:ext uri="{FF2B5EF4-FFF2-40B4-BE49-F238E27FC236}">
                  <a16:creationId xmlns:a16="http://schemas.microsoft.com/office/drawing/2014/main" id="{00000000-0008-0000-0000-0000C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676275</xdr:colOff>
          <xdr:row>23</xdr:row>
          <xdr:rowOff>85725</xdr:rowOff>
        </xdr:from>
        <xdr:to>
          <xdr:col>19</xdr:col>
          <xdr:colOff>619125</xdr:colOff>
          <xdr:row>23</xdr:row>
          <xdr:rowOff>466725</xdr:rowOff>
        </xdr:to>
        <xdr:sp macro="" textlink="">
          <xdr:nvSpPr>
            <xdr:cNvPr id="7366" name="Check Box 198" hidden="1">
              <a:extLst>
                <a:ext uri="{63B3BB69-23CF-44E3-9099-C40C66FF867C}">
                  <a14:compatExt spid="_x0000_s7366"/>
                </a:ext>
                <a:ext uri="{FF2B5EF4-FFF2-40B4-BE49-F238E27FC236}">
                  <a16:creationId xmlns:a16="http://schemas.microsoft.com/office/drawing/2014/main" id="{00000000-0008-0000-0000-0000C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676275</xdr:colOff>
          <xdr:row>24</xdr:row>
          <xdr:rowOff>38100</xdr:rowOff>
        </xdr:from>
        <xdr:to>
          <xdr:col>19</xdr:col>
          <xdr:colOff>619125</xdr:colOff>
          <xdr:row>24</xdr:row>
          <xdr:rowOff>428625</xdr:rowOff>
        </xdr:to>
        <xdr:sp macro="" textlink="">
          <xdr:nvSpPr>
            <xdr:cNvPr id="7367" name="Check Box 199" hidden="1">
              <a:extLst>
                <a:ext uri="{63B3BB69-23CF-44E3-9099-C40C66FF867C}">
                  <a14:compatExt spid="_x0000_s7367"/>
                </a:ext>
                <a:ext uri="{FF2B5EF4-FFF2-40B4-BE49-F238E27FC236}">
                  <a16:creationId xmlns:a16="http://schemas.microsoft.com/office/drawing/2014/main" id="{00000000-0008-0000-0000-0000C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676275</xdr:colOff>
          <xdr:row>25</xdr:row>
          <xdr:rowOff>47625</xdr:rowOff>
        </xdr:from>
        <xdr:to>
          <xdr:col>19</xdr:col>
          <xdr:colOff>619125</xdr:colOff>
          <xdr:row>25</xdr:row>
          <xdr:rowOff>428625</xdr:rowOff>
        </xdr:to>
        <xdr:sp macro="" textlink="">
          <xdr:nvSpPr>
            <xdr:cNvPr id="7368" name="Check Box 200" hidden="1">
              <a:extLst>
                <a:ext uri="{63B3BB69-23CF-44E3-9099-C40C66FF867C}">
                  <a14:compatExt spid="_x0000_s7368"/>
                </a:ext>
                <a:ext uri="{FF2B5EF4-FFF2-40B4-BE49-F238E27FC236}">
                  <a16:creationId xmlns:a16="http://schemas.microsoft.com/office/drawing/2014/main" id="{00000000-0008-0000-0000-0000C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676275</xdr:colOff>
          <xdr:row>26</xdr:row>
          <xdr:rowOff>85725</xdr:rowOff>
        </xdr:from>
        <xdr:to>
          <xdr:col>19</xdr:col>
          <xdr:colOff>619125</xdr:colOff>
          <xdr:row>26</xdr:row>
          <xdr:rowOff>466725</xdr:rowOff>
        </xdr:to>
        <xdr:sp macro="" textlink="">
          <xdr:nvSpPr>
            <xdr:cNvPr id="7369" name="Check Box 201" hidden="1">
              <a:extLst>
                <a:ext uri="{63B3BB69-23CF-44E3-9099-C40C66FF867C}">
                  <a14:compatExt spid="_x0000_s7369"/>
                </a:ext>
                <a:ext uri="{FF2B5EF4-FFF2-40B4-BE49-F238E27FC236}">
                  <a16:creationId xmlns:a16="http://schemas.microsoft.com/office/drawing/2014/main" id="{00000000-0008-0000-0000-0000C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30</xdr:row>
          <xdr:rowOff>28575</xdr:rowOff>
        </xdr:from>
        <xdr:to>
          <xdr:col>19</xdr:col>
          <xdr:colOff>542925</xdr:colOff>
          <xdr:row>30</xdr:row>
          <xdr:rowOff>409575</xdr:rowOff>
        </xdr:to>
        <xdr:sp macro="" textlink="">
          <xdr:nvSpPr>
            <xdr:cNvPr id="7372" name="Check Box 204" hidden="1">
              <a:extLst>
                <a:ext uri="{63B3BB69-23CF-44E3-9099-C40C66FF867C}">
                  <a14:compatExt spid="_x0000_s7372"/>
                </a:ext>
                <a:ext uri="{FF2B5EF4-FFF2-40B4-BE49-F238E27FC236}">
                  <a16:creationId xmlns:a16="http://schemas.microsoft.com/office/drawing/2014/main" id="{00000000-0008-0000-0000-0000C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31</xdr:row>
          <xdr:rowOff>28575</xdr:rowOff>
        </xdr:from>
        <xdr:to>
          <xdr:col>19</xdr:col>
          <xdr:colOff>542925</xdr:colOff>
          <xdr:row>31</xdr:row>
          <xdr:rowOff>409575</xdr:rowOff>
        </xdr:to>
        <xdr:sp macro="" textlink="">
          <xdr:nvSpPr>
            <xdr:cNvPr id="7373" name="Check Box 205" hidden="1">
              <a:extLst>
                <a:ext uri="{63B3BB69-23CF-44E3-9099-C40C66FF867C}">
                  <a14:compatExt spid="_x0000_s7373"/>
                </a:ext>
                <a:ext uri="{FF2B5EF4-FFF2-40B4-BE49-F238E27FC236}">
                  <a16:creationId xmlns:a16="http://schemas.microsoft.com/office/drawing/2014/main" id="{00000000-0008-0000-0000-0000C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32</xdr:row>
          <xdr:rowOff>28575</xdr:rowOff>
        </xdr:from>
        <xdr:to>
          <xdr:col>19</xdr:col>
          <xdr:colOff>542925</xdr:colOff>
          <xdr:row>32</xdr:row>
          <xdr:rowOff>409575</xdr:rowOff>
        </xdr:to>
        <xdr:sp macro="" textlink="">
          <xdr:nvSpPr>
            <xdr:cNvPr id="7374" name="Check Box 206" hidden="1">
              <a:extLst>
                <a:ext uri="{63B3BB69-23CF-44E3-9099-C40C66FF867C}">
                  <a14:compatExt spid="_x0000_s7374"/>
                </a:ext>
                <a:ext uri="{FF2B5EF4-FFF2-40B4-BE49-F238E27FC236}">
                  <a16:creationId xmlns:a16="http://schemas.microsoft.com/office/drawing/2014/main" id="{00000000-0008-0000-0000-0000C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33</xdr:row>
          <xdr:rowOff>28575</xdr:rowOff>
        </xdr:from>
        <xdr:to>
          <xdr:col>19</xdr:col>
          <xdr:colOff>542925</xdr:colOff>
          <xdr:row>33</xdr:row>
          <xdr:rowOff>409575</xdr:rowOff>
        </xdr:to>
        <xdr:sp macro="" textlink="">
          <xdr:nvSpPr>
            <xdr:cNvPr id="7375" name="Check Box 207" hidden="1">
              <a:extLst>
                <a:ext uri="{63B3BB69-23CF-44E3-9099-C40C66FF867C}">
                  <a14:compatExt spid="_x0000_s7375"/>
                </a:ext>
                <a:ext uri="{FF2B5EF4-FFF2-40B4-BE49-F238E27FC236}">
                  <a16:creationId xmlns:a16="http://schemas.microsoft.com/office/drawing/2014/main" id="{00000000-0008-0000-0000-0000C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34</xdr:row>
          <xdr:rowOff>28575</xdr:rowOff>
        </xdr:from>
        <xdr:to>
          <xdr:col>19</xdr:col>
          <xdr:colOff>542925</xdr:colOff>
          <xdr:row>34</xdr:row>
          <xdr:rowOff>409575</xdr:rowOff>
        </xdr:to>
        <xdr:sp macro="" textlink="">
          <xdr:nvSpPr>
            <xdr:cNvPr id="7376" name="Check Box 208" hidden="1">
              <a:extLst>
                <a:ext uri="{63B3BB69-23CF-44E3-9099-C40C66FF867C}">
                  <a14:compatExt spid="_x0000_s7376"/>
                </a:ext>
                <a:ext uri="{FF2B5EF4-FFF2-40B4-BE49-F238E27FC236}">
                  <a16:creationId xmlns:a16="http://schemas.microsoft.com/office/drawing/2014/main" id="{00000000-0008-0000-0000-0000D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39</xdr:row>
          <xdr:rowOff>28575</xdr:rowOff>
        </xdr:from>
        <xdr:to>
          <xdr:col>14</xdr:col>
          <xdr:colOff>542925</xdr:colOff>
          <xdr:row>39</xdr:row>
          <xdr:rowOff>409575</xdr:rowOff>
        </xdr:to>
        <xdr:sp macro="" textlink="">
          <xdr:nvSpPr>
            <xdr:cNvPr id="7377" name="Check Box 209" hidden="1">
              <a:extLst>
                <a:ext uri="{63B3BB69-23CF-44E3-9099-C40C66FF867C}">
                  <a14:compatExt spid="_x0000_s7377"/>
                </a:ext>
                <a:ext uri="{FF2B5EF4-FFF2-40B4-BE49-F238E27FC236}">
                  <a16:creationId xmlns:a16="http://schemas.microsoft.com/office/drawing/2014/main" id="{00000000-0008-0000-0000-0000D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38</xdr:row>
          <xdr:rowOff>28575</xdr:rowOff>
        </xdr:from>
        <xdr:to>
          <xdr:col>14</xdr:col>
          <xdr:colOff>542925</xdr:colOff>
          <xdr:row>38</xdr:row>
          <xdr:rowOff>409575</xdr:rowOff>
        </xdr:to>
        <xdr:sp macro="" textlink="">
          <xdr:nvSpPr>
            <xdr:cNvPr id="7378" name="Check Box 210" hidden="1">
              <a:extLst>
                <a:ext uri="{63B3BB69-23CF-44E3-9099-C40C66FF867C}">
                  <a14:compatExt spid="_x0000_s7378"/>
                </a:ext>
                <a:ext uri="{FF2B5EF4-FFF2-40B4-BE49-F238E27FC236}">
                  <a16:creationId xmlns:a16="http://schemas.microsoft.com/office/drawing/2014/main" id="{00000000-0008-0000-0000-0000D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38</xdr:row>
          <xdr:rowOff>28575</xdr:rowOff>
        </xdr:from>
        <xdr:to>
          <xdr:col>15</xdr:col>
          <xdr:colOff>542925</xdr:colOff>
          <xdr:row>38</xdr:row>
          <xdr:rowOff>409575</xdr:rowOff>
        </xdr:to>
        <xdr:sp macro="" textlink="">
          <xdr:nvSpPr>
            <xdr:cNvPr id="7379" name="Check Box 211" hidden="1">
              <a:extLst>
                <a:ext uri="{63B3BB69-23CF-44E3-9099-C40C66FF867C}">
                  <a14:compatExt spid="_x0000_s7379"/>
                </a:ext>
                <a:ext uri="{FF2B5EF4-FFF2-40B4-BE49-F238E27FC236}">
                  <a16:creationId xmlns:a16="http://schemas.microsoft.com/office/drawing/2014/main" id="{00000000-0008-0000-0000-0000D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39</xdr:row>
          <xdr:rowOff>28575</xdr:rowOff>
        </xdr:from>
        <xdr:to>
          <xdr:col>15</xdr:col>
          <xdr:colOff>542925</xdr:colOff>
          <xdr:row>39</xdr:row>
          <xdr:rowOff>409575</xdr:rowOff>
        </xdr:to>
        <xdr:sp macro="" textlink="">
          <xdr:nvSpPr>
            <xdr:cNvPr id="7380" name="Check Box 212" hidden="1">
              <a:extLst>
                <a:ext uri="{63B3BB69-23CF-44E3-9099-C40C66FF867C}">
                  <a14:compatExt spid="_x0000_s7380"/>
                </a:ext>
                <a:ext uri="{FF2B5EF4-FFF2-40B4-BE49-F238E27FC236}">
                  <a16:creationId xmlns:a16="http://schemas.microsoft.com/office/drawing/2014/main" id="{00000000-0008-0000-0000-0000D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40</xdr:row>
          <xdr:rowOff>28575</xdr:rowOff>
        </xdr:from>
        <xdr:to>
          <xdr:col>14</xdr:col>
          <xdr:colOff>542925</xdr:colOff>
          <xdr:row>40</xdr:row>
          <xdr:rowOff>409575</xdr:rowOff>
        </xdr:to>
        <xdr:sp macro="" textlink="">
          <xdr:nvSpPr>
            <xdr:cNvPr id="7381" name="Check Box 213" hidden="1">
              <a:extLst>
                <a:ext uri="{63B3BB69-23CF-44E3-9099-C40C66FF867C}">
                  <a14:compatExt spid="_x0000_s7381"/>
                </a:ext>
                <a:ext uri="{FF2B5EF4-FFF2-40B4-BE49-F238E27FC236}">
                  <a16:creationId xmlns:a16="http://schemas.microsoft.com/office/drawing/2014/main" id="{00000000-0008-0000-0000-0000D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40</xdr:row>
          <xdr:rowOff>28575</xdr:rowOff>
        </xdr:from>
        <xdr:to>
          <xdr:col>15</xdr:col>
          <xdr:colOff>542925</xdr:colOff>
          <xdr:row>40</xdr:row>
          <xdr:rowOff>409575</xdr:rowOff>
        </xdr:to>
        <xdr:sp macro="" textlink="">
          <xdr:nvSpPr>
            <xdr:cNvPr id="7382" name="Check Box 214" hidden="1">
              <a:extLst>
                <a:ext uri="{63B3BB69-23CF-44E3-9099-C40C66FF867C}">
                  <a14:compatExt spid="_x0000_s7382"/>
                </a:ext>
                <a:ext uri="{FF2B5EF4-FFF2-40B4-BE49-F238E27FC236}">
                  <a16:creationId xmlns:a16="http://schemas.microsoft.com/office/drawing/2014/main" id="{00000000-0008-0000-0000-0000D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41</xdr:row>
          <xdr:rowOff>28575</xdr:rowOff>
        </xdr:from>
        <xdr:to>
          <xdr:col>14</xdr:col>
          <xdr:colOff>542925</xdr:colOff>
          <xdr:row>41</xdr:row>
          <xdr:rowOff>409575</xdr:rowOff>
        </xdr:to>
        <xdr:sp macro="" textlink="">
          <xdr:nvSpPr>
            <xdr:cNvPr id="7383" name="Check Box 215" hidden="1">
              <a:extLst>
                <a:ext uri="{63B3BB69-23CF-44E3-9099-C40C66FF867C}">
                  <a14:compatExt spid="_x0000_s7383"/>
                </a:ext>
                <a:ext uri="{FF2B5EF4-FFF2-40B4-BE49-F238E27FC236}">
                  <a16:creationId xmlns:a16="http://schemas.microsoft.com/office/drawing/2014/main" id="{00000000-0008-0000-0000-0000D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41</xdr:row>
          <xdr:rowOff>28575</xdr:rowOff>
        </xdr:from>
        <xdr:to>
          <xdr:col>15</xdr:col>
          <xdr:colOff>542925</xdr:colOff>
          <xdr:row>41</xdr:row>
          <xdr:rowOff>409575</xdr:rowOff>
        </xdr:to>
        <xdr:sp macro="" textlink="">
          <xdr:nvSpPr>
            <xdr:cNvPr id="7384" name="Check Box 216" hidden="1">
              <a:extLst>
                <a:ext uri="{63B3BB69-23CF-44E3-9099-C40C66FF867C}">
                  <a14:compatExt spid="_x0000_s7384"/>
                </a:ext>
                <a:ext uri="{FF2B5EF4-FFF2-40B4-BE49-F238E27FC236}">
                  <a16:creationId xmlns:a16="http://schemas.microsoft.com/office/drawing/2014/main" id="{00000000-0008-0000-0000-0000D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42</xdr:row>
          <xdr:rowOff>28575</xdr:rowOff>
        </xdr:from>
        <xdr:to>
          <xdr:col>14</xdr:col>
          <xdr:colOff>542925</xdr:colOff>
          <xdr:row>42</xdr:row>
          <xdr:rowOff>409575</xdr:rowOff>
        </xdr:to>
        <xdr:sp macro="" textlink="">
          <xdr:nvSpPr>
            <xdr:cNvPr id="7385" name="Check Box 217" hidden="1">
              <a:extLst>
                <a:ext uri="{63B3BB69-23CF-44E3-9099-C40C66FF867C}">
                  <a14:compatExt spid="_x0000_s7385"/>
                </a:ext>
                <a:ext uri="{FF2B5EF4-FFF2-40B4-BE49-F238E27FC236}">
                  <a16:creationId xmlns:a16="http://schemas.microsoft.com/office/drawing/2014/main" id="{00000000-0008-0000-0000-0000D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42</xdr:row>
          <xdr:rowOff>28575</xdr:rowOff>
        </xdr:from>
        <xdr:to>
          <xdr:col>15</xdr:col>
          <xdr:colOff>542925</xdr:colOff>
          <xdr:row>42</xdr:row>
          <xdr:rowOff>409575</xdr:rowOff>
        </xdr:to>
        <xdr:sp macro="" textlink="">
          <xdr:nvSpPr>
            <xdr:cNvPr id="7386" name="Check Box 218" hidden="1">
              <a:extLst>
                <a:ext uri="{63B3BB69-23CF-44E3-9099-C40C66FF867C}">
                  <a14:compatExt spid="_x0000_s7386"/>
                </a:ext>
                <a:ext uri="{FF2B5EF4-FFF2-40B4-BE49-F238E27FC236}">
                  <a16:creationId xmlns:a16="http://schemas.microsoft.com/office/drawing/2014/main" id="{00000000-0008-0000-0000-0000D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38</xdr:row>
          <xdr:rowOff>28575</xdr:rowOff>
        </xdr:from>
        <xdr:to>
          <xdr:col>16</xdr:col>
          <xdr:colOff>542925</xdr:colOff>
          <xdr:row>38</xdr:row>
          <xdr:rowOff>409575</xdr:rowOff>
        </xdr:to>
        <xdr:sp macro="" textlink="">
          <xdr:nvSpPr>
            <xdr:cNvPr id="7387" name="Check Box 219" hidden="1">
              <a:extLst>
                <a:ext uri="{63B3BB69-23CF-44E3-9099-C40C66FF867C}">
                  <a14:compatExt spid="_x0000_s7387"/>
                </a:ext>
                <a:ext uri="{FF2B5EF4-FFF2-40B4-BE49-F238E27FC236}">
                  <a16:creationId xmlns:a16="http://schemas.microsoft.com/office/drawing/2014/main" id="{00000000-0008-0000-0000-0000D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39</xdr:row>
          <xdr:rowOff>28575</xdr:rowOff>
        </xdr:from>
        <xdr:to>
          <xdr:col>16</xdr:col>
          <xdr:colOff>542925</xdr:colOff>
          <xdr:row>39</xdr:row>
          <xdr:rowOff>409575</xdr:rowOff>
        </xdr:to>
        <xdr:sp macro="" textlink="">
          <xdr:nvSpPr>
            <xdr:cNvPr id="7388" name="Check Box 220" hidden="1">
              <a:extLst>
                <a:ext uri="{63B3BB69-23CF-44E3-9099-C40C66FF867C}">
                  <a14:compatExt spid="_x0000_s7388"/>
                </a:ext>
                <a:ext uri="{FF2B5EF4-FFF2-40B4-BE49-F238E27FC236}">
                  <a16:creationId xmlns:a16="http://schemas.microsoft.com/office/drawing/2014/main" id="{00000000-0008-0000-0000-0000D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40</xdr:row>
          <xdr:rowOff>28575</xdr:rowOff>
        </xdr:from>
        <xdr:to>
          <xdr:col>16</xdr:col>
          <xdr:colOff>542925</xdr:colOff>
          <xdr:row>40</xdr:row>
          <xdr:rowOff>409575</xdr:rowOff>
        </xdr:to>
        <xdr:sp macro="" textlink="">
          <xdr:nvSpPr>
            <xdr:cNvPr id="7389" name="Check Box 221" hidden="1">
              <a:extLst>
                <a:ext uri="{63B3BB69-23CF-44E3-9099-C40C66FF867C}">
                  <a14:compatExt spid="_x0000_s7389"/>
                </a:ext>
                <a:ext uri="{FF2B5EF4-FFF2-40B4-BE49-F238E27FC236}">
                  <a16:creationId xmlns:a16="http://schemas.microsoft.com/office/drawing/2014/main" id="{00000000-0008-0000-0000-0000D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41</xdr:row>
          <xdr:rowOff>28575</xdr:rowOff>
        </xdr:from>
        <xdr:to>
          <xdr:col>16</xdr:col>
          <xdr:colOff>542925</xdr:colOff>
          <xdr:row>41</xdr:row>
          <xdr:rowOff>409575</xdr:rowOff>
        </xdr:to>
        <xdr:sp macro="" textlink="">
          <xdr:nvSpPr>
            <xdr:cNvPr id="7390" name="Check Box 222" hidden="1">
              <a:extLst>
                <a:ext uri="{63B3BB69-23CF-44E3-9099-C40C66FF867C}">
                  <a14:compatExt spid="_x0000_s7390"/>
                </a:ext>
                <a:ext uri="{FF2B5EF4-FFF2-40B4-BE49-F238E27FC236}">
                  <a16:creationId xmlns:a16="http://schemas.microsoft.com/office/drawing/2014/main" id="{00000000-0008-0000-0000-0000D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42</xdr:row>
          <xdr:rowOff>28575</xdr:rowOff>
        </xdr:from>
        <xdr:to>
          <xdr:col>16</xdr:col>
          <xdr:colOff>542925</xdr:colOff>
          <xdr:row>42</xdr:row>
          <xdr:rowOff>409575</xdr:rowOff>
        </xdr:to>
        <xdr:sp macro="" textlink="">
          <xdr:nvSpPr>
            <xdr:cNvPr id="7391" name="Check Box 223" hidden="1">
              <a:extLst>
                <a:ext uri="{63B3BB69-23CF-44E3-9099-C40C66FF867C}">
                  <a14:compatExt spid="_x0000_s7391"/>
                </a:ext>
                <a:ext uri="{FF2B5EF4-FFF2-40B4-BE49-F238E27FC236}">
                  <a16:creationId xmlns:a16="http://schemas.microsoft.com/office/drawing/2014/main" id="{00000000-0008-0000-0000-0000D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39</xdr:row>
          <xdr:rowOff>28575</xdr:rowOff>
        </xdr:from>
        <xdr:to>
          <xdr:col>17</xdr:col>
          <xdr:colOff>542925</xdr:colOff>
          <xdr:row>39</xdr:row>
          <xdr:rowOff>409575</xdr:rowOff>
        </xdr:to>
        <xdr:sp macro="" textlink="">
          <xdr:nvSpPr>
            <xdr:cNvPr id="7392" name="Check Box 224" hidden="1">
              <a:extLst>
                <a:ext uri="{63B3BB69-23CF-44E3-9099-C40C66FF867C}">
                  <a14:compatExt spid="_x0000_s7392"/>
                </a:ext>
                <a:ext uri="{FF2B5EF4-FFF2-40B4-BE49-F238E27FC236}">
                  <a16:creationId xmlns:a16="http://schemas.microsoft.com/office/drawing/2014/main" id="{00000000-0008-0000-0000-0000E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38</xdr:row>
          <xdr:rowOff>28575</xdr:rowOff>
        </xdr:from>
        <xdr:to>
          <xdr:col>17</xdr:col>
          <xdr:colOff>542925</xdr:colOff>
          <xdr:row>38</xdr:row>
          <xdr:rowOff>409575</xdr:rowOff>
        </xdr:to>
        <xdr:sp macro="" textlink="">
          <xdr:nvSpPr>
            <xdr:cNvPr id="7393" name="Check Box 225" hidden="1">
              <a:extLst>
                <a:ext uri="{63B3BB69-23CF-44E3-9099-C40C66FF867C}">
                  <a14:compatExt spid="_x0000_s7393"/>
                </a:ext>
                <a:ext uri="{FF2B5EF4-FFF2-40B4-BE49-F238E27FC236}">
                  <a16:creationId xmlns:a16="http://schemas.microsoft.com/office/drawing/2014/main" id="{00000000-0008-0000-0000-0000E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38</xdr:row>
          <xdr:rowOff>28575</xdr:rowOff>
        </xdr:from>
        <xdr:to>
          <xdr:col>18</xdr:col>
          <xdr:colOff>542925</xdr:colOff>
          <xdr:row>38</xdr:row>
          <xdr:rowOff>409575</xdr:rowOff>
        </xdr:to>
        <xdr:sp macro="" textlink="">
          <xdr:nvSpPr>
            <xdr:cNvPr id="7394" name="Check Box 226" hidden="1">
              <a:extLst>
                <a:ext uri="{63B3BB69-23CF-44E3-9099-C40C66FF867C}">
                  <a14:compatExt spid="_x0000_s7394"/>
                </a:ext>
                <a:ext uri="{FF2B5EF4-FFF2-40B4-BE49-F238E27FC236}">
                  <a16:creationId xmlns:a16="http://schemas.microsoft.com/office/drawing/2014/main" id="{00000000-0008-0000-0000-0000E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39</xdr:row>
          <xdr:rowOff>28575</xdr:rowOff>
        </xdr:from>
        <xdr:to>
          <xdr:col>18</xdr:col>
          <xdr:colOff>542925</xdr:colOff>
          <xdr:row>39</xdr:row>
          <xdr:rowOff>409575</xdr:rowOff>
        </xdr:to>
        <xdr:sp macro="" textlink="">
          <xdr:nvSpPr>
            <xdr:cNvPr id="7395" name="Check Box 227" hidden="1">
              <a:extLst>
                <a:ext uri="{63B3BB69-23CF-44E3-9099-C40C66FF867C}">
                  <a14:compatExt spid="_x0000_s7395"/>
                </a:ext>
                <a:ext uri="{FF2B5EF4-FFF2-40B4-BE49-F238E27FC236}">
                  <a16:creationId xmlns:a16="http://schemas.microsoft.com/office/drawing/2014/main" id="{00000000-0008-0000-0000-0000E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40</xdr:row>
          <xdr:rowOff>28575</xdr:rowOff>
        </xdr:from>
        <xdr:to>
          <xdr:col>17</xdr:col>
          <xdr:colOff>542925</xdr:colOff>
          <xdr:row>40</xdr:row>
          <xdr:rowOff>409575</xdr:rowOff>
        </xdr:to>
        <xdr:sp macro="" textlink="">
          <xdr:nvSpPr>
            <xdr:cNvPr id="7396" name="Check Box 228" hidden="1">
              <a:extLst>
                <a:ext uri="{63B3BB69-23CF-44E3-9099-C40C66FF867C}">
                  <a14:compatExt spid="_x0000_s7396"/>
                </a:ext>
                <a:ext uri="{FF2B5EF4-FFF2-40B4-BE49-F238E27FC236}">
                  <a16:creationId xmlns:a16="http://schemas.microsoft.com/office/drawing/2014/main" id="{00000000-0008-0000-0000-0000E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40</xdr:row>
          <xdr:rowOff>28575</xdr:rowOff>
        </xdr:from>
        <xdr:to>
          <xdr:col>18</xdr:col>
          <xdr:colOff>542925</xdr:colOff>
          <xdr:row>40</xdr:row>
          <xdr:rowOff>409575</xdr:rowOff>
        </xdr:to>
        <xdr:sp macro="" textlink="">
          <xdr:nvSpPr>
            <xdr:cNvPr id="7397" name="Check Box 229" hidden="1">
              <a:extLst>
                <a:ext uri="{63B3BB69-23CF-44E3-9099-C40C66FF867C}">
                  <a14:compatExt spid="_x0000_s7397"/>
                </a:ext>
                <a:ext uri="{FF2B5EF4-FFF2-40B4-BE49-F238E27FC236}">
                  <a16:creationId xmlns:a16="http://schemas.microsoft.com/office/drawing/2014/main" id="{00000000-0008-0000-0000-0000E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41</xdr:row>
          <xdr:rowOff>28575</xdr:rowOff>
        </xdr:from>
        <xdr:to>
          <xdr:col>17</xdr:col>
          <xdr:colOff>542925</xdr:colOff>
          <xdr:row>41</xdr:row>
          <xdr:rowOff>409575</xdr:rowOff>
        </xdr:to>
        <xdr:sp macro="" textlink="">
          <xdr:nvSpPr>
            <xdr:cNvPr id="7398" name="Check Box 230" hidden="1">
              <a:extLst>
                <a:ext uri="{63B3BB69-23CF-44E3-9099-C40C66FF867C}">
                  <a14:compatExt spid="_x0000_s7398"/>
                </a:ext>
                <a:ext uri="{FF2B5EF4-FFF2-40B4-BE49-F238E27FC236}">
                  <a16:creationId xmlns:a16="http://schemas.microsoft.com/office/drawing/2014/main" id="{00000000-0008-0000-0000-0000E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41</xdr:row>
          <xdr:rowOff>28575</xdr:rowOff>
        </xdr:from>
        <xdr:to>
          <xdr:col>18</xdr:col>
          <xdr:colOff>542925</xdr:colOff>
          <xdr:row>41</xdr:row>
          <xdr:rowOff>409575</xdr:rowOff>
        </xdr:to>
        <xdr:sp macro="" textlink="">
          <xdr:nvSpPr>
            <xdr:cNvPr id="7399" name="Check Box 231" hidden="1">
              <a:extLst>
                <a:ext uri="{63B3BB69-23CF-44E3-9099-C40C66FF867C}">
                  <a14:compatExt spid="_x0000_s7399"/>
                </a:ext>
                <a:ext uri="{FF2B5EF4-FFF2-40B4-BE49-F238E27FC236}">
                  <a16:creationId xmlns:a16="http://schemas.microsoft.com/office/drawing/2014/main" id="{00000000-0008-0000-0000-0000E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42</xdr:row>
          <xdr:rowOff>28575</xdr:rowOff>
        </xdr:from>
        <xdr:to>
          <xdr:col>17</xdr:col>
          <xdr:colOff>542925</xdr:colOff>
          <xdr:row>42</xdr:row>
          <xdr:rowOff>409575</xdr:rowOff>
        </xdr:to>
        <xdr:sp macro="" textlink="">
          <xdr:nvSpPr>
            <xdr:cNvPr id="7400" name="Check Box 232" hidden="1">
              <a:extLst>
                <a:ext uri="{63B3BB69-23CF-44E3-9099-C40C66FF867C}">
                  <a14:compatExt spid="_x0000_s7400"/>
                </a:ext>
                <a:ext uri="{FF2B5EF4-FFF2-40B4-BE49-F238E27FC236}">
                  <a16:creationId xmlns:a16="http://schemas.microsoft.com/office/drawing/2014/main" id="{00000000-0008-0000-0000-0000E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42</xdr:row>
          <xdr:rowOff>28575</xdr:rowOff>
        </xdr:from>
        <xdr:to>
          <xdr:col>18</xdr:col>
          <xdr:colOff>542925</xdr:colOff>
          <xdr:row>42</xdr:row>
          <xdr:rowOff>409575</xdr:rowOff>
        </xdr:to>
        <xdr:sp macro="" textlink="">
          <xdr:nvSpPr>
            <xdr:cNvPr id="7401" name="Check Box 233" hidden="1">
              <a:extLst>
                <a:ext uri="{63B3BB69-23CF-44E3-9099-C40C66FF867C}">
                  <a14:compatExt spid="_x0000_s7401"/>
                </a:ext>
                <a:ext uri="{FF2B5EF4-FFF2-40B4-BE49-F238E27FC236}">
                  <a16:creationId xmlns:a16="http://schemas.microsoft.com/office/drawing/2014/main" id="{00000000-0008-0000-0000-0000E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38</xdr:row>
          <xdr:rowOff>28575</xdr:rowOff>
        </xdr:from>
        <xdr:to>
          <xdr:col>19</xdr:col>
          <xdr:colOff>542925</xdr:colOff>
          <xdr:row>38</xdr:row>
          <xdr:rowOff>409575</xdr:rowOff>
        </xdr:to>
        <xdr:sp macro="" textlink="">
          <xdr:nvSpPr>
            <xdr:cNvPr id="7402" name="Check Box 234" hidden="1">
              <a:extLst>
                <a:ext uri="{63B3BB69-23CF-44E3-9099-C40C66FF867C}">
                  <a14:compatExt spid="_x0000_s7402"/>
                </a:ext>
                <a:ext uri="{FF2B5EF4-FFF2-40B4-BE49-F238E27FC236}">
                  <a16:creationId xmlns:a16="http://schemas.microsoft.com/office/drawing/2014/main" id="{00000000-0008-0000-0000-0000E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39</xdr:row>
          <xdr:rowOff>28575</xdr:rowOff>
        </xdr:from>
        <xdr:to>
          <xdr:col>19</xdr:col>
          <xdr:colOff>542925</xdr:colOff>
          <xdr:row>39</xdr:row>
          <xdr:rowOff>409575</xdr:rowOff>
        </xdr:to>
        <xdr:sp macro="" textlink="">
          <xdr:nvSpPr>
            <xdr:cNvPr id="7403" name="Check Box 235" hidden="1">
              <a:extLst>
                <a:ext uri="{63B3BB69-23CF-44E3-9099-C40C66FF867C}">
                  <a14:compatExt spid="_x0000_s7403"/>
                </a:ext>
                <a:ext uri="{FF2B5EF4-FFF2-40B4-BE49-F238E27FC236}">
                  <a16:creationId xmlns:a16="http://schemas.microsoft.com/office/drawing/2014/main" id="{00000000-0008-0000-0000-0000E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40</xdr:row>
          <xdr:rowOff>28575</xdr:rowOff>
        </xdr:from>
        <xdr:to>
          <xdr:col>19</xdr:col>
          <xdr:colOff>542925</xdr:colOff>
          <xdr:row>40</xdr:row>
          <xdr:rowOff>409575</xdr:rowOff>
        </xdr:to>
        <xdr:sp macro="" textlink="">
          <xdr:nvSpPr>
            <xdr:cNvPr id="7404" name="Check Box 236" hidden="1">
              <a:extLst>
                <a:ext uri="{63B3BB69-23CF-44E3-9099-C40C66FF867C}">
                  <a14:compatExt spid="_x0000_s7404"/>
                </a:ext>
                <a:ext uri="{FF2B5EF4-FFF2-40B4-BE49-F238E27FC236}">
                  <a16:creationId xmlns:a16="http://schemas.microsoft.com/office/drawing/2014/main" id="{00000000-0008-0000-0000-0000E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41</xdr:row>
          <xdr:rowOff>28575</xdr:rowOff>
        </xdr:from>
        <xdr:to>
          <xdr:col>19</xdr:col>
          <xdr:colOff>542925</xdr:colOff>
          <xdr:row>41</xdr:row>
          <xdr:rowOff>409575</xdr:rowOff>
        </xdr:to>
        <xdr:sp macro="" textlink="">
          <xdr:nvSpPr>
            <xdr:cNvPr id="7405" name="Check Box 237" hidden="1">
              <a:extLst>
                <a:ext uri="{63B3BB69-23CF-44E3-9099-C40C66FF867C}">
                  <a14:compatExt spid="_x0000_s7405"/>
                </a:ext>
                <a:ext uri="{FF2B5EF4-FFF2-40B4-BE49-F238E27FC236}">
                  <a16:creationId xmlns:a16="http://schemas.microsoft.com/office/drawing/2014/main" id="{00000000-0008-0000-0000-0000E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42</xdr:row>
          <xdr:rowOff>28575</xdr:rowOff>
        </xdr:from>
        <xdr:to>
          <xdr:col>19</xdr:col>
          <xdr:colOff>542925</xdr:colOff>
          <xdr:row>42</xdr:row>
          <xdr:rowOff>409575</xdr:rowOff>
        </xdr:to>
        <xdr:sp macro="" textlink="">
          <xdr:nvSpPr>
            <xdr:cNvPr id="7406" name="Check Box 238" hidden="1">
              <a:extLst>
                <a:ext uri="{63B3BB69-23CF-44E3-9099-C40C66FF867C}">
                  <a14:compatExt spid="_x0000_s7406"/>
                </a:ext>
                <a:ext uri="{FF2B5EF4-FFF2-40B4-BE49-F238E27FC236}">
                  <a16:creationId xmlns:a16="http://schemas.microsoft.com/office/drawing/2014/main" id="{00000000-0008-0000-0000-0000E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53</xdr:row>
          <xdr:rowOff>28575</xdr:rowOff>
        </xdr:from>
        <xdr:to>
          <xdr:col>14</xdr:col>
          <xdr:colOff>542925</xdr:colOff>
          <xdr:row>53</xdr:row>
          <xdr:rowOff>409575</xdr:rowOff>
        </xdr:to>
        <xdr:sp macro="" textlink="">
          <xdr:nvSpPr>
            <xdr:cNvPr id="7407" name="Check Box 239" hidden="1">
              <a:extLst>
                <a:ext uri="{63B3BB69-23CF-44E3-9099-C40C66FF867C}">
                  <a14:compatExt spid="_x0000_s7407"/>
                </a:ext>
                <a:ext uri="{FF2B5EF4-FFF2-40B4-BE49-F238E27FC236}">
                  <a16:creationId xmlns:a16="http://schemas.microsoft.com/office/drawing/2014/main" id="{00000000-0008-0000-0000-0000E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52</xdr:row>
          <xdr:rowOff>28575</xdr:rowOff>
        </xdr:from>
        <xdr:to>
          <xdr:col>14</xdr:col>
          <xdr:colOff>542925</xdr:colOff>
          <xdr:row>52</xdr:row>
          <xdr:rowOff>409575</xdr:rowOff>
        </xdr:to>
        <xdr:sp macro="" textlink="">
          <xdr:nvSpPr>
            <xdr:cNvPr id="7408" name="Check Box 240" hidden="1">
              <a:extLst>
                <a:ext uri="{63B3BB69-23CF-44E3-9099-C40C66FF867C}">
                  <a14:compatExt spid="_x0000_s7408"/>
                </a:ext>
                <a:ext uri="{FF2B5EF4-FFF2-40B4-BE49-F238E27FC236}">
                  <a16:creationId xmlns:a16="http://schemas.microsoft.com/office/drawing/2014/main" id="{00000000-0008-0000-0000-0000F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52</xdr:row>
          <xdr:rowOff>28575</xdr:rowOff>
        </xdr:from>
        <xdr:to>
          <xdr:col>15</xdr:col>
          <xdr:colOff>542925</xdr:colOff>
          <xdr:row>52</xdr:row>
          <xdr:rowOff>409575</xdr:rowOff>
        </xdr:to>
        <xdr:sp macro="" textlink="">
          <xdr:nvSpPr>
            <xdr:cNvPr id="7409" name="Check Box 241" hidden="1">
              <a:extLst>
                <a:ext uri="{63B3BB69-23CF-44E3-9099-C40C66FF867C}">
                  <a14:compatExt spid="_x0000_s7409"/>
                </a:ext>
                <a:ext uri="{FF2B5EF4-FFF2-40B4-BE49-F238E27FC236}">
                  <a16:creationId xmlns:a16="http://schemas.microsoft.com/office/drawing/2014/main" id="{00000000-0008-0000-0000-0000F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53</xdr:row>
          <xdr:rowOff>28575</xdr:rowOff>
        </xdr:from>
        <xdr:to>
          <xdr:col>15</xdr:col>
          <xdr:colOff>542925</xdr:colOff>
          <xdr:row>53</xdr:row>
          <xdr:rowOff>409575</xdr:rowOff>
        </xdr:to>
        <xdr:sp macro="" textlink="">
          <xdr:nvSpPr>
            <xdr:cNvPr id="7410" name="Check Box 242" hidden="1">
              <a:extLst>
                <a:ext uri="{63B3BB69-23CF-44E3-9099-C40C66FF867C}">
                  <a14:compatExt spid="_x0000_s7410"/>
                </a:ext>
                <a:ext uri="{FF2B5EF4-FFF2-40B4-BE49-F238E27FC236}">
                  <a16:creationId xmlns:a16="http://schemas.microsoft.com/office/drawing/2014/main" id="{00000000-0008-0000-0000-0000F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54</xdr:row>
          <xdr:rowOff>28575</xdr:rowOff>
        </xdr:from>
        <xdr:to>
          <xdr:col>14</xdr:col>
          <xdr:colOff>542925</xdr:colOff>
          <xdr:row>54</xdr:row>
          <xdr:rowOff>409575</xdr:rowOff>
        </xdr:to>
        <xdr:sp macro="" textlink="">
          <xdr:nvSpPr>
            <xdr:cNvPr id="7411" name="Check Box 243" hidden="1">
              <a:extLst>
                <a:ext uri="{63B3BB69-23CF-44E3-9099-C40C66FF867C}">
                  <a14:compatExt spid="_x0000_s7411"/>
                </a:ext>
                <a:ext uri="{FF2B5EF4-FFF2-40B4-BE49-F238E27FC236}">
                  <a16:creationId xmlns:a16="http://schemas.microsoft.com/office/drawing/2014/main" id="{00000000-0008-0000-0000-0000F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54</xdr:row>
          <xdr:rowOff>28575</xdr:rowOff>
        </xdr:from>
        <xdr:to>
          <xdr:col>15</xdr:col>
          <xdr:colOff>542925</xdr:colOff>
          <xdr:row>54</xdr:row>
          <xdr:rowOff>409575</xdr:rowOff>
        </xdr:to>
        <xdr:sp macro="" textlink="">
          <xdr:nvSpPr>
            <xdr:cNvPr id="7412" name="Check Box 244" hidden="1">
              <a:extLst>
                <a:ext uri="{63B3BB69-23CF-44E3-9099-C40C66FF867C}">
                  <a14:compatExt spid="_x0000_s7412"/>
                </a:ext>
                <a:ext uri="{FF2B5EF4-FFF2-40B4-BE49-F238E27FC236}">
                  <a16:creationId xmlns:a16="http://schemas.microsoft.com/office/drawing/2014/main" id="{00000000-0008-0000-0000-0000F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55</xdr:row>
          <xdr:rowOff>28575</xdr:rowOff>
        </xdr:from>
        <xdr:to>
          <xdr:col>14</xdr:col>
          <xdr:colOff>542925</xdr:colOff>
          <xdr:row>55</xdr:row>
          <xdr:rowOff>409575</xdr:rowOff>
        </xdr:to>
        <xdr:sp macro="" textlink="">
          <xdr:nvSpPr>
            <xdr:cNvPr id="7413" name="Check Box 245" hidden="1">
              <a:extLst>
                <a:ext uri="{63B3BB69-23CF-44E3-9099-C40C66FF867C}">
                  <a14:compatExt spid="_x0000_s7413"/>
                </a:ext>
                <a:ext uri="{FF2B5EF4-FFF2-40B4-BE49-F238E27FC236}">
                  <a16:creationId xmlns:a16="http://schemas.microsoft.com/office/drawing/2014/main" id="{00000000-0008-0000-0000-0000F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55</xdr:row>
          <xdr:rowOff>28575</xdr:rowOff>
        </xdr:from>
        <xdr:to>
          <xdr:col>15</xdr:col>
          <xdr:colOff>542925</xdr:colOff>
          <xdr:row>55</xdr:row>
          <xdr:rowOff>409575</xdr:rowOff>
        </xdr:to>
        <xdr:sp macro="" textlink="">
          <xdr:nvSpPr>
            <xdr:cNvPr id="7414" name="Check Box 246" hidden="1">
              <a:extLst>
                <a:ext uri="{63B3BB69-23CF-44E3-9099-C40C66FF867C}">
                  <a14:compatExt spid="_x0000_s7414"/>
                </a:ext>
                <a:ext uri="{FF2B5EF4-FFF2-40B4-BE49-F238E27FC236}">
                  <a16:creationId xmlns:a16="http://schemas.microsoft.com/office/drawing/2014/main" id="{00000000-0008-0000-0000-0000F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56</xdr:row>
          <xdr:rowOff>28575</xdr:rowOff>
        </xdr:from>
        <xdr:to>
          <xdr:col>14</xdr:col>
          <xdr:colOff>542925</xdr:colOff>
          <xdr:row>56</xdr:row>
          <xdr:rowOff>409575</xdr:rowOff>
        </xdr:to>
        <xdr:sp macro="" textlink="">
          <xdr:nvSpPr>
            <xdr:cNvPr id="7415" name="Check Box 247" hidden="1">
              <a:extLst>
                <a:ext uri="{63B3BB69-23CF-44E3-9099-C40C66FF867C}">
                  <a14:compatExt spid="_x0000_s7415"/>
                </a:ext>
                <a:ext uri="{FF2B5EF4-FFF2-40B4-BE49-F238E27FC236}">
                  <a16:creationId xmlns:a16="http://schemas.microsoft.com/office/drawing/2014/main" id="{00000000-0008-0000-0000-0000F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56</xdr:row>
          <xdr:rowOff>28575</xdr:rowOff>
        </xdr:from>
        <xdr:to>
          <xdr:col>15</xdr:col>
          <xdr:colOff>542925</xdr:colOff>
          <xdr:row>56</xdr:row>
          <xdr:rowOff>409575</xdr:rowOff>
        </xdr:to>
        <xdr:sp macro="" textlink="">
          <xdr:nvSpPr>
            <xdr:cNvPr id="7416" name="Check Box 248" hidden="1">
              <a:extLst>
                <a:ext uri="{63B3BB69-23CF-44E3-9099-C40C66FF867C}">
                  <a14:compatExt spid="_x0000_s7416"/>
                </a:ext>
                <a:ext uri="{FF2B5EF4-FFF2-40B4-BE49-F238E27FC236}">
                  <a16:creationId xmlns:a16="http://schemas.microsoft.com/office/drawing/2014/main" id="{00000000-0008-0000-0000-0000F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52</xdr:row>
          <xdr:rowOff>28575</xdr:rowOff>
        </xdr:from>
        <xdr:to>
          <xdr:col>16</xdr:col>
          <xdr:colOff>542925</xdr:colOff>
          <xdr:row>52</xdr:row>
          <xdr:rowOff>409575</xdr:rowOff>
        </xdr:to>
        <xdr:sp macro="" textlink="">
          <xdr:nvSpPr>
            <xdr:cNvPr id="7417" name="Check Box 249" hidden="1">
              <a:extLst>
                <a:ext uri="{63B3BB69-23CF-44E3-9099-C40C66FF867C}">
                  <a14:compatExt spid="_x0000_s7417"/>
                </a:ext>
                <a:ext uri="{FF2B5EF4-FFF2-40B4-BE49-F238E27FC236}">
                  <a16:creationId xmlns:a16="http://schemas.microsoft.com/office/drawing/2014/main" id="{00000000-0008-0000-0000-0000F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53</xdr:row>
          <xdr:rowOff>28575</xdr:rowOff>
        </xdr:from>
        <xdr:to>
          <xdr:col>16</xdr:col>
          <xdr:colOff>542925</xdr:colOff>
          <xdr:row>53</xdr:row>
          <xdr:rowOff>409575</xdr:rowOff>
        </xdr:to>
        <xdr:sp macro="" textlink="">
          <xdr:nvSpPr>
            <xdr:cNvPr id="7418" name="Check Box 250" hidden="1">
              <a:extLst>
                <a:ext uri="{63B3BB69-23CF-44E3-9099-C40C66FF867C}">
                  <a14:compatExt spid="_x0000_s7418"/>
                </a:ext>
                <a:ext uri="{FF2B5EF4-FFF2-40B4-BE49-F238E27FC236}">
                  <a16:creationId xmlns:a16="http://schemas.microsoft.com/office/drawing/2014/main" id="{00000000-0008-0000-0000-0000F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54</xdr:row>
          <xdr:rowOff>28575</xdr:rowOff>
        </xdr:from>
        <xdr:to>
          <xdr:col>16</xdr:col>
          <xdr:colOff>542925</xdr:colOff>
          <xdr:row>54</xdr:row>
          <xdr:rowOff>409575</xdr:rowOff>
        </xdr:to>
        <xdr:sp macro="" textlink="">
          <xdr:nvSpPr>
            <xdr:cNvPr id="7419" name="Check Box 251" hidden="1">
              <a:extLst>
                <a:ext uri="{63B3BB69-23CF-44E3-9099-C40C66FF867C}">
                  <a14:compatExt spid="_x0000_s7419"/>
                </a:ext>
                <a:ext uri="{FF2B5EF4-FFF2-40B4-BE49-F238E27FC236}">
                  <a16:creationId xmlns:a16="http://schemas.microsoft.com/office/drawing/2014/main" id="{00000000-0008-0000-0000-0000F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55</xdr:row>
          <xdr:rowOff>28575</xdr:rowOff>
        </xdr:from>
        <xdr:to>
          <xdr:col>16</xdr:col>
          <xdr:colOff>542925</xdr:colOff>
          <xdr:row>55</xdr:row>
          <xdr:rowOff>409575</xdr:rowOff>
        </xdr:to>
        <xdr:sp macro="" textlink="">
          <xdr:nvSpPr>
            <xdr:cNvPr id="7420" name="Check Box 252" hidden="1">
              <a:extLst>
                <a:ext uri="{63B3BB69-23CF-44E3-9099-C40C66FF867C}">
                  <a14:compatExt spid="_x0000_s7420"/>
                </a:ext>
                <a:ext uri="{FF2B5EF4-FFF2-40B4-BE49-F238E27FC236}">
                  <a16:creationId xmlns:a16="http://schemas.microsoft.com/office/drawing/2014/main" id="{00000000-0008-0000-0000-0000F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56</xdr:row>
          <xdr:rowOff>28575</xdr:rowOff>
        </xdr:from>
        <xdr:to>
          <xdr:col>16</xdr:col>
          <xdr:colOff>542925</xdr:colOff>
          <xdr:row>56</xdr:row>
          <xdr:rowOff>409575</xdr:rowOff>
        </xdr:to>
        <xdr:sp macro="" textlink="">
          <xdr:nvSpPr>
            <xdr:cNvPr id="7421" name="Check Box 253" hidden="1">
              <a:extLst>
                <a:ext uri="{63B3BB69-23CF-44E3-9099-C40C66FF867C}">
                  <a14:compatExt spid="_x0000_s7421"/>
                </a:ext>
                <a:ext uri="{FF2B5EF4-FFF2-40B4-BE49-F238E27FC236}">
                  <a16:creationId xmlns:a16="http://schemas.microsoft.com/office/drawing/2014/main" id="{00000000-0008-0000-0000-0000F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53</xdr:row>
          <xdr:rowOff>28575</xdr:rowOff>
        </xdr:from>
        <xdr:to>
          <xdr:col>17</xdr:col>
          <xdr:colOff>542925</xdr:colOff>
          <xdr:row>53</xdr:row>
          <xdr:rowOff>409575</xdr:rowOff>
        </xdr:to>
        <xdr:sp macro="" textlink="">
          <xdr:nvSpPr>
            <xdr:cNvPr id="7422" name="Check Box 254" hidden="1">
              <a:extLst>
                <a:ext uri="{63B3BB69-23CF-44E3-9099-C40C66FF867C}">
                  <a14:compatExt spid="_x0000_s7422"/>
                </a:ext>
                <a:ext uri="{FF2B5EF4-FFF2-40B4-BE49-F238E27FC236}">
                  <a16:creationId xmlns:a16="http://schemas.microsoft.com/office/drawing/2014/main" id="{00000000-0008-0000-0000-0000F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52</xdr:row>
          <xdr:rowOff>28575</xdr:rowOff>
        </xdr:from>
        <xdr:to>
          <xdr:col>17</xdr:col>
          <xdr:colOff>542925</xdr:colOff>
          <xdr:row>52</xdr:row>
          <xdr:rowOff>409575</xdr:rowOff>
        </xdr:to>
        <xdr:sp macro="" textlink="">
          <xdr:nvSpPr>
            <xdr:cNvPr id="7423" name="Check Box 255" hidden="1">
              <a:extLst>
                <a:ext uri="{63B3BB69-23CF-44E3-9099-C40C66FF867C}">
                  <a14:compatExt spid="_x0000_s7423"/>
                </a:ext>
                <a:ext uri="{FF2B5EF4-FFF2-40B4-BE49-F238E27FC236}">
                  <a16:creationId xmlns:a16="http://schemas.microsoft.com/office/drawing/2014/main" id="{00000000-0008-0000-0000-0000F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52</xdr:row>
          <xdr:rowOff>28575</xdr:rowOff>
        </xdr:from>
        <xdr:to>
          <xdr:col>18</xdr:col>
          <xdr:colOff>542925</xdr:colOff>
          <xdr:row>52</xdr:row>
          <xdr:rowOff>409575</xdr:rowOff>
        </xdr:to>
        <xdr:sp macro="" textlink="">
          <xdr:nvSpPr>
            <xdr:cNvPr id="7424" name="Check Box 256" hidden="1">
              <a:extLst>
                <a:ext uri="{63B3BB69-23CF-44E3-9099-C40C66FF867C}">
                  <a14:compatExt spid="_x0000_s7424"/>
                </a:ext>
                <a:ext uri="{FF2B5EF4-FFF2-40B4-BE49-F238E27FC236}">
                  <a16:creationId xmlns:a16="http://schemas.microsoft.com/office/drawing/2014/main" id="{00000000-0008-0000-0000-00000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53</xdr:row>
          <xdr:rowOff>28575</xdr:rowOff>
        </xdr:from>
        <xdr:to>
          <xdr:col>18</xdr:col>
          <xdr:colOff>542925</xdr:colOff>
          <xdr:row>53</xdr:row>
          <xdr:rowOff>409575</xdr:rowOff>
        </xdr:to>
        <xdr:sp macro="" textlink="">
          <xdr:nvSpPr>
            <xdr:cNvPr id="7425" name="Check Box 257" hidden="1">
              <a:extLst>
                <a:ext uri="{63B3BB69-23CF-44E3-9099-C40C66FF867C}">
                  <a14:compatExt spid="_x0000_s7425"/>
                </a:ext>
                <a:ext uri="{FF2B5EF4-FFF2-40B4-BE49-F238E27FC236}">
                  <a16:creationId xmlns:a16="http://schemas.microsoft.com/office/drawing/2014/main" id="{00000000-0008-0000-0000-00000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54</xdr:row>
          <xdr:rowOff>28575</xdr:rowOff>
        </xdr:from>
        <xdr:to>
          <xdr:col>17</xdr:col>
          <xdr:colOff>542925</xdr:colOff>
          <xdr:row>54</xdr:row>
          <xdr:rowOff>409575</xdr:rowOff>
        </xdr:to>
        <xdr:sp macro="" textlink="">
          <xdr:nvSpPr>
            <xdr:cNvPr id="7426" name="Check Box 258" hidden="1">
              <a:extLst>
                <a:ext uri="{63B3BB69-23CF-44E3-9099-C40C66FF867C}">
                  <a14:compatExt spid="_x0000_s7426"/>
                </a:ext>
                <a:ext uri="{FF2B5EF4-FFF2-40B4-BE49-F238E27FC236}">
                  <a16:creationId xmlns:a16="http://schemas.microsoft.com/office/drawing/2014/main" id="{00000000-0008-0000-0000-00000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54</xdr:row>
          <xdr:rowOff>28575</xdr:rowOff>
        </xdr:from>
        <xdr:to>
          <xdr:col>18</xdr:col>
          <xdr:colOff>542925</xdr:colOff>
          <xdr:row>54</xdr:row>
          <xdr:rowOff>409575</xdr:rowOff>
        </xdr:to>
        <xdr:sp macro="" textlink="">
          <xdr:nvSpPr>
            <xdr:cNvPr id="7427" name="Check Box 259" hidden="1">
              <a:extLst>
                <a:ext uri="{63B3BB69-23CF-44E3-9099-C40C66FF867C}">
                  <a14:compatExt spid="_x0000_s7427"/>
                </a:ext>
                <a:ext uri="{FF2B5EF4-FFF2-40B4-BE49-F238E27FC236}">
                  <a16:creationId xmlns:a16="http://schemas.microsoft.com/office/drawing/2014/main" id="{00000000-0008-0000-0000-00000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55</xdr:row>
          <xdr:rowOff>28575</xdr:rowOff>
        </xdr:from>
        <xdr:to>
          <xdr:col>17</xdr:col>
          <xdr:colOff>542925</xdr:colOff>
          <xdr:row>55</xdr:row>
          <xdr:rowOff>409575</xdr:rowOff>
        </xdr:to>
        <xdr:sp macro="" textlink="">
          <xdr:nvSpPr>
            <xdr:cNvPr id="7428" name="Check Box 260" hidden="1">
              <a:extLst>
                <a:ext uri="{63B3BB69-23CF-44E3-9099-C40C66FF867C}">
                  <a14:compatExt spid="_x0000_s7428"/>
                </a:ext>
                <a:ext uri="{FF2B5EF4-FFF2-40B4-BE49-F238E27FC236}">
                  <a16:creationId xmlns:a16="http://schemas.microsoft.com/office/drawing/2014/main" id="{00000000-0008-0000-0000-00000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55</xdr:row>
          <xdr:rowOff>28575</xdr:rowOff>
        </xdr:from>
        <xdr:to>
          <xdr:col>18</xdr:col>
          <xdr:colOff>542925</xdr:colOff>
          <xdr:row>55</xdr:row>
          <xdr:rowOff>409575</xdr:rowOff>
        </xdr:to>
        <xdr:sp macro="" textlink="">
          <xdr:nvSpPr>
            <xdr:cNvPr id="7429" name="Check Box 261" hidden="1">
              <a:extLst>
                <a:ext uri="{63B3BB69-23CF-44E3-9099-C40C66FF867C}">
                  <a14:compatExt spid="_x0000_s7429"/>
                </a:ext>
                <a:ext uri="{FF2B5EF4-FFF2-40B4-BE49-F238E27FC236}">
                  <a16:creationId xmlns:a16="http://schemas.microsoft.com/office/drawing/2014/main" id="{00000000-0008-0000-0000-00000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56</xdr:row>
          <xdr:rowOff>28575</xdr:rowOff>
        </xdr:from>
        <xdr:to>
          <xdr:col>17</xdr:col>
          <xdr:colOff>542925</xdr:colOff>
          <xdr:row>56</xdr:row>
          <xdr:rowOff>409575</xdr:rowOff>
        </xdr:to>
        <xdr:sp macro="" textlink="">
          <xdr:nvSpPr>
            <xdr:cNvPr id="7430" name="Check Box 262" hidden="1">
              <a:extLst>
                <a:ext uri="{63B3BB69-23CF-44E3-9099-C40C66FF867C}">
                  <a14:compatExt spid="_x0000_s7430"/>
                </a:ext>
                <a:ext uri="{FF2B5EF4-FFF2-40B4-BE49-F238E27FC236}">
                  <a16:creationId xmlns:a16="http://schemas.microsoft.com/office/drawing/2014/main" id="{00000000-0008-0000-0000-00000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56</xdr:row>
          <xdr:rowOff>28575</xdr:rowOff>
        </xdr:from>
        <xdr:to>
          <xdr:col>18</xdr:col>
          <xdr:colOff>542925</xdr:colOff>
          <xdr:row>56</xdr:row>
          <xdr:rowOff>409575</xdr:rowOff>
        </xdr:to>
        <xdr:sp macro="" textlink="">
          <xdr:nvSpPr>
            <xdr:cNvPr id="7431" name="Check Box 263" hidden="1">
              <a:extLst>
                <a:ext uri="{63B3BB69-23CF-44E3-9099-C40C66FF867C}">
                  <a14:compatExt spid="_x0000_s7431"/>
                </a:ext>
                <a:ext uri="{FF2B5EF4-FFF2-40B4-BE49-F238E27FC236}">
                  <a16:creationId xmlns:a16="http://schemas.microsoft.com/office/drawing/2014/main" id="{00000000-0008-0000-0000-00000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52</xdr:row>
          <xdr:rowOff>28575</xdr:rowOff>
        </xdr:from>
        <xdr:to>
          <xdr:col>19</xdr:col>
          <xdr:colOff>542925</xdr:colOff>
          <xdr:row>52</xdr:row>
          <xdr:rowOff>409575</xdr:rowOff>
        </xdr:to>
        <xdr:sp macro="" textlink="">
          <xdr:nvSpPr>
            <xdr:cNvPr id="7432" name="Check Box 264" hidden="1">
              <a:extLst>
                <a:ext uri="{63B3BB69-23CF-44E3-9099-C40C66FF867C}">
                  <a14:compatExt spid="_x0000_s7432"/>
                </a:ext>
                <a:ext uri="{FF2B5EF4-FFF2-40B4-BE49-F238E27FC236}">
                  <a16:creationId xmlns:a16="http://schemas.microsoft.com/office/drawing/2014/main" id="{00000000-0008-0000-0000-00000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53</xdr:row>
          <xdr:rowOff>28575</xdr:rowOff>
        </xdr:from>
        <xdr:to>
          <xdr:col>19</xdr:col>
          <xdr:colOff>542925</xdr:colOff>
          <xdr:row>53</xdr:row>
          <xdr:rowOff>409575</xdr:rowOff>
        </xdr:to>
        <xdr:sp macro="" textlink="">
          <xdr:nvSpPr>
            <xdr:cNvPr id="7433" name="Check Box 265" hidden="1">
              <a:extLst>
                <a:ext uri="{63B3BB69-23CF-44E3-9099-C40C66FF867C}">
                  <a14:compatExt spid="_x0000_s7433"/>
                </a:ext>
                <a:ext uri="{FF2B5EF4-FFF2-40B4-BE49-F238E27FC236}">
                  <a16:creationId xmlns:a16="http://schemas.microsoft.com/office/drawing/2014/main" id="{00000000-0008-0000-0000-00000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54</xdr:row>
          <xdr:rowOff>28575</xdr:rowOff>
        </xdr:from>
        <xdr:to>
          <xdr:col>19</xdr:col>
          <xdr:colOff>542925</xdr:colOff>
          <xdr:row>54</xdr:row>
          <xdr:rowOff>409575</xdr:rowOff>
        </xdr:to>
        <xdr:sp macro="" textlink="">
          <xdr:nvSpPr>
            <xdr:cNvPr id="7434" name="Check Box 266" hidden="1">
              <a:extLst>
                <a:ext uri="{63B3BB69-23CF-44E3-9099-C40C66FF867C}">
                  <a14:compatExt spid="_x0000_s7434"/>
                </a:ext>
                <a:ext uri="{FF2B5EF4-FFF2-40B4-BE49-F238E27FC236}">
                  <a16:creationId xmlns:a16="http://schemas.microsoft.com/office/drawing/2014/main" id="{00000000-0008-0000-0000-00000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55</xdr:row>
          <xdr:rowOff>28575</xdr:rowOff>
        </xdr:from>
        <xdr:to>
          <xdr:col>19</xdr:col>
          <xdr:colOff>542925</xdr:colOff>
          <xdr:row>55</xdr:row>
          <xdr:rowOff>409575</xdr:rowOff>
        </xdr:to>
        <xdr:sp macro="" textlink="">
          <xdr:nvSpPr>
            <xdr:cNvPr id="7435" name="Check Box 267" hidden="1">
              <a:extLst>
                <a:ext uri="{63B3BB69-23CF-44E3-9099-C40C66FF867C}">
                  <a14:compatExt spid="_x0000_s7435"/>
                </a:ext>
                <a:ext uri="{FF2B5EF4-FFF2-40B4-BE49-F238E27FC236}">
                  <a16:creationId xmlns:a16="http://schemas.microsoft.com/office/drawing/2014/main" id="{00000000-0008-0000-0000-00000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56</xdr:row>
          <xdr:rowOff>28575</xdr:rowOff>
        </xdr:from>
        <xdr:to>
          <xdr:col>19</xdr:col>
          <xdr:colOff>542925</xdr:colOff>
          <xdr:row>56</xdr:row>
          <xdr:rowOff>409575</xdr:rowOff>
        </xdr:to>
        <xdr:sp macro="" textlink="">
          <xdr:nvSpPr>
            <xdr:cNvPr id="7436" name="Check Box 268" hidden="1">
              <a:extLst>
                <a:ext uri="{63B3BB69-23CF-44E3-9099-C40C66FF867C}">
                  <a14:compatExt spid="_x0000_s7436"/>
                </a:ext>
                <a:ext uri="{FF2B5EF4-FFF2-40B4-BE49-F238E27FC236}">
                  <a16:creationId xmlns:a16="http://schemas.microsoft.com/office/drawing/2014/main" id="{00000000-0008-0000-0000-00000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64</xdr:row>
          <xdr:rowOff>28575</xdr:rowOff>
        </xdr:from>
        <xdr:to>
          <xdr:col>14</xdr:col>
          <xdr:colOff>542925</xdr:colOff>
          <xdr:row>64</xdr:row>
          <xdr:rowOff>409575</xdr:rowOff>
        </xdr:to>
        <xdr:sp macro="" textlink="">
          <xdr:nvSpPr>
            <xdr:cNvPr id="7437" name="Check Box 269" hidden="1">
              <a:extLst>
                <a:ext uri="{63B3BB69-23CF-44E3-9099-C40C66FF867C}">
                  <a14:compatExt spid="_x0000_s7437"/>
                </a:ext>
                <a:ext uri="{FF2B5EF4-FFF2-40B4-BE49-F238E27FC236}">
                  <a16:creationId xmlns:a16="http://schemas.microsoft.com/office/drawing/2014/main" id="{00000000-0008-0000-0000-00000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63</xdr:row>
          <xdr:rowOff>28575</xdr:rowOff>
        </xdr:from>
        <xdr:to>
          <xdr:col>14</xdr:col>
          <xdr:colOff>542925</xdr:colOff>
          <xdr:row>63</xdr:row>
          <xdr:rowOff>409575</xdr:rowOff>
        </xdr:to>
        <xdr:sp macro="" textlink="">
          <xdr:nvSpPr>
            <xdr:cNvPr id="7438" name="Check Box 270" hidden="1">
              <a:extLst>
                <a:ext uri="{63B3BB69-23CF-44E3-9099-C40C66FF867C}">
                  <a14:compatExt spid="_x0000_s7438"/>
                </a:ext>
                <a:ext uri="{FF2B5EF4-FFF2-40B4-BE49-F238E27FC236}">
                  <a16:creationId xmlns:a16="http://schemas.microsoft.com/office/drawing/2014/main" id="{00000000-0008-0000-0000-00000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63</xdr:row>
          <xdr:rowOff>28575</xdr:rowOff>
        </xdr:from>
        <xdr:to>
          <xdr:col>15</xdr:col>
          <xdr:colOff>542925</xdr:colOff>
          <xdr:row>63</xdr:row>
          <xdr:rowOff>409575</xdr:rowOff>
        </xdr:to>
        <xdr:sp macro="" textlink="">
          <xdr:nvSpPr>
            <xdr:cNvPr id="7439" name="Check Box 271" hidden="1">
              <a:extLst>
                <a:ext uri="{63B3BB69-23CF-44E3-9099-C40C66FF867C}">
                  <a14:compatExt spid="_x0000_s7439"/>
                </a:ext>
                <a:ext uri="{FF2B5EF4-FFF2-40B4-BE49-F238E27FC236}">
                  <a16:creationId xmlns:a16="http://schemas.microsoft.com/office/drawing/2014/main" id="{00000000-0008-0000-0000-00000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64</xdr:row>
          <xdr:rowOff>28575</xdr:rowOff>
        </xdr:from>
        <xdr:to>
          <xdr:col>15</xdr:col>
          <xdr:colOff>542925</xdr:colOff>
          <xdr:row>64</xdr:row>
          <xdr:rowOff>409575</xdr:rowOff>
        </xdr:to>
        <xdr:sp macro="" textlink="">
          <xdr:nvSpPr>
            <xdr:cNvPr id="7440" name="Check Box 272" hidden="1">
              <a:extLst>
                <a:ext uri="{63B3BB69-23CF-44E3-9099-C40C66FF867C}">
                  <a14:compatExt spid="_x0000_s7440"/>
                </a:ext>
                <a:ext uri="{FF2B5EF4-FFF2-40B4-BE49-F238E27FC236}">
                  <a16:creationId xmlns:a16="http://schemas.microsoft.com/office/drawing/2014/main" id="{00000000-0008-0000-0000-00001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65</xdr:row>
          <xdr:rowOff>28575</xdr:rowOff>
        </xdr:from>
        <xdr:to>
          <xdr:col>14</xdr:col>
          <xdr:colOff>542925</xdr:colOff>
          <xdr:row>65</xdr:row>
          <xdr:rowOff>409575</xdr:rowOff>
        </xdr:to>
        <xdr:sp macro="" textlink="">
          <xdr:nvSpPr>
            <xdr:cNvPr id="7441" name="Check Box 273" hidden="1">
              <a:extLst>
                <a:ext uri="{63B3BB69-23CF-44E3-9099-C40C66FF867C}">
                  <a14:compatExt spid="_x0000_s7441"/>
                </a:ext>
                <a:ext uri="{FF2B5EF4-FFF2-40B4-BE49-F238E27FC236}">
                  <a16:creationId xmlns:a16="http://schemas.microsoft.com/office/drawing/2014/main" id="{00000000-0008-0000-0000-00001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65</xdr:row>
          <xdr:rowOff>28575</xdr:rowOff>
        </xdr:from>
        <xdr:to>
          <xdr:col>15</xdr:col>
          <xdr:colOff>542925</xdr:colOff>
          <xdr:row>65</xdr:row>
          <xdr:rowOff>409575</xdr:rowOff>
        </xdr:to>
        <xdr:sp macro="" textlink="">
          <xdr:nvSpPr>
            <xdr:cNvPr id="7442" name="Check Box 274" hidden="1">
              <a:extLst>
                <a:ext uri="{63B3BB69-23CF-44E3-9099-C40C66FF867C}">
                  <a14:compatExt spid="_x0000_s7442"/>
                </a:ext>
                <a:ext uri="{FF2B5EF4-FFF2-40B4-BE49-F238E27FC236}">
                  <a16:creationId xmlns:a16="http://schemas.microsoft.com/office/drawing/2014/main" id="{00000000-0008-0000-0000-00001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66</xdr:row>
          <xdr:rowOff>28575</xdr:rowOff>
        </xdr:from>
        <xdr:to>
          <xdr:col>14</xdr:col>
          <xdr:colOff>542925</xdr:colOff>
          <xdr:row>66</xdr:row>
          <xdr:rowOff>409575</xdr:rowOff>
        </xdr:to>
        <xdr:sp macro="" textlink="">
          <xdr:nvSpPr>
            <xdr:cNvPr id="7443" name="Check Box 275" hidden="1">
              <a:extLst>
                <a:ext uri="{63B3BB69-23CF-44E3-9099-C40C66FF867C}">
                  <a14:compatExt spid="_x0000_s7443"/>
                </a:ext>
                <a:ext uri="{FF2B5EF4-FFF2-40B4-BE49-F238E27FC236}">
                  <a16:creationId xmlns:a16="http://schemas.microsoft.com/office/drawing/2014/main" id="{00000000-0008-0000-0000-00001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66</xdr:row>
          <xdr:rowOff>28575</xdr:rowOff>
        </xdr:from>
        <xdr:to>
          <xdr:col>15</xdr:col>
          <xdr:colOff>542925</xdr:colOff>
          <xdr:row>66</xdr:row>
          <xdr:rowOff>409575</xdr:rowOff>
        </xdr:to>
        <xdr:sp macro="" textlink="">
          <xdr:nvSpPr>
            <xdr:cNvPr id="7444" name="Check Box 276" hidden="1">
              <a:extLst>
                <a:ext uri="{63B3BB69-23CF-44E3-9099-C40C66FF867C}">
                  <a14:compatExt spid="_x0000_s7444"/>
                </a:ext>
                <a:ext uri="{FF2B5EF4-FFF2-40B4-BE49-F238E27FC236}">
                  <a16:creationId xmlns:a16="http://schemas.microsoft.com/office/drawing/2014/main" id="{00000000-0008-0000-0000-00001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67</xdr:row>
          <xdr:rowOff>28575</xdr:rowOff>
        </xdr:from>
        <xdr:to>
          <xdr:col>14</xdr:col>
          <xdr:colOff>542925</xdr:colOff>
          <xdr:row>67</xdr:row>
          <xdr:rowOff>409575</xdr:rowOff>
        </xdr:to>
        <xdr:sp macro="" textlink="">
          <xdr:nvSpPr>
            <xdr:cNvPr id="7445" name="Check Box 277" hidden="1">
              <a:extLst>
                <a:ext uri="{63B3BB69-23CF-44E3-9099-C40C66FF867C}">
                  <a14:compatExt spid="_x0000_s7445"/>
                </a:ext>
                <a:ext uri="{FF2B5EF4-FFF2-40B4-BE49-F238E27FC236}">
                  <a16:creationId xmlns:a16="http://schemas.microsoft.com/office/drawing/2014/main" id="{00000000-0008-0000-0000-00001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67</xdr:row>
          <xdr:rowOff>28575</xdr:rowOff>
        </xdr:from>
        <xdr:to>
          <xdr:col>15</xdr:col>
          <xdr:colOff>542925</xdr:colOff>
          <xdr:row>67</xdr:row>
          <xdr:rowOff>409575</xdr:rowOff>
        </xdr:to>
        <xdr:sp macro="" textlink="">
          <xdr:nvSpPr>
            <xdr:cNvPr id="7446" name="Check Box 278" hidden="1">
              <a:extLst>
                <a:ext uri="{63B3BB69-23CF-44E3-9099-C40C66FF867C}">
                  <a14:compatExt spid="_x0000_s7446"/>
                </a:ext>
                <a:ext uri="{FF2B5EF4-FFF2-40B4-BE49-F238E27FC236}">
                  <a16:creationId xmlns:a16="http://schemas.microsoft.com/office/drawing/2014/main" id="{00000000-0008-0000-0000-00001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63</xdr:row>
          <xdr:rowOff>28575</xdr:rowOff>
        </xdr:from>
        <xdr:to>
          <xdr:col>16</xdr:col>
          <xdr:colOff>542925</xdr:colOff>
          <xdr:row>63</xdr:row>
          <xdr:rowOff>409575</xdr:rowOff>
        </xdr:to>
        <xdr:sp macro="" textlink="">
          <xdr:nvSpPr>
            <xdr:cNvPr id="7447" name="Check Box 279" hidden="1">
              <a:extLst>
                <a:ext uri="{63B3BB69-23CF-44E3-9099-C40C66FF867C}">
                  <a14:compatExt spid="_x0000_s7447"/>
                </a:ext>
                <a:ext uri="{FF2B5EF4-FFF2-40B4-BE49-F238E27FC236}">
                  <a16:creationId xmlns:a16="http://schemas.microsoft.com/office/drawing/2014/main" id="{00000000-0008-0000-0000-00001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64</xdr:row>
          <xdr:rowOff>28575</xdr:rowOff>
        </xdr:from>
        <xdr:to>
          <xdr:col>16</xdr:col>
          <xdr:colOff>542925</xdr:colOff>
          <xdr:row>64</xdr:row>
          <xdr:rowOff>409575</xdr:rowOff>
        </xdr:to>
        <xdr:sp macro="" textlink="">
          <xdr:nvSpPr>
            <xdr:cNvPr id="7448" name="Check Box 280" hidden="1">
              <a:extLst>
                <a:ext uri="{63B3BB69-23CF-44E3-9099-C40C66FF867C}">
                  <a14:compatExt spid="_x0000_s7448"/>
                </a:ext>
                <a:ext uri="{FF2B5EF4-FFF2-40B4-BE49-F238E27FC236}">
                  <a16:creationId xmlns:a16="http://schemas.microsoft.com/office/drawing/2014/main" id="{00000000-0008-0000-0000-00001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65</xdr:row>
          <xdr:rowOff>28575</xdr:rowOff>
        </xdr:from>
        <xdr:to>
          <xdr:col>16</xdr:col>
          <xdr:colOff>542925</xdr:colOff>
          <xdr:row>65</xdr:row>
          <xdr:rowOff>409575</xdr:rowOff>
        </xdr:to>
        <xdr:sp macro="" textlink="">
          <xdr:nvSpPr>
            <xdr:cNvPr id="7449" name="Check Box 281" hidden="1">
              <a:extLst>
                <a:ext uri="{63B3BB69-23CF-44E3-9099-C40C66FF867C}">
                  <a14:compatExt spid="_x0000_s7449"/>
                </a:ext>
                <a:ext uri="{FF2B5EF4-FFF2-40B4-BE49-F238E27FC236}">
                  <a16:creationId xmlns:a16="http://schemas.microsoft.com/office/drawing/2014/main" id="{00000000-0008-0000-0000-00001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66</xdr:row>
          <xdr:rowOff>28575</xdr:rowOff>
        </xdr:from>
        <xdr:to>
          <xdr:col>16</xdr:col>
          <xdr:colOff>542925</xdr:colOff>
          <xdr:row>66</xdr:row>
          <xdr:rowOff>409575</xdr:rowOff>
        </xdr:to>
        <xdr:sp macro="" textlink="">
          <xdr:nvSpPr>
            <xdr:cNvPr id="7450" name="Check Box 282" hidden="1">
              <a:extLst>
                <a:ext uri="{63B3BB69-23CF-44E3-9099-C40C66FF867C}">
                  <a14:compatExt spid="_x0000_s7450"/>
                </a:ext>
                <a:ext uri="{FF2B5EF4-FFF2-40B4-BE49-F238E27FC236}">
                  <a16:creationId xmlns:a16="http://schemas.microsoft.com/office/drawing/2014/main" id="{00000000-0008-0000-0000-00001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67</xdr:row>
          <xdr:rowOff>28575</xdr:rowOff>
        </xdr:from>
        <xdr:to>
          <xdr:col>16</xdr:col>
          <xdr:colOff>542925</xdr:colOff>
          <xdr:row>67</xdr:row>
          <xdr:rowOff>409575</xdr:rowOff>
        </xdr:to>
        <xdr:sp macro="" textlink="">
          <xdr:nvSpPr>
            <xdr:cNvPr id="7451" name="Check Box 283" hidden="1">
              <a:extLst>
                <a:ext uri="{63B3BB69-23CF-44E3-9099-C40C66FF867C}">
                  <a14:compatExt spid="_x0000_s7451"/>
                </a:ext>
                <a:ext uri="{FF2B5EF4-FFF2-40B4-BE49-F238E27FC236}">
                  <a16:creationId xmlns:a16="http://schemas.microsoft.com/office/drawing/2014/main" id="{00000000-0008-0000-0000-00001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64</xdr:row>
          <xdr:rowOff>28575</xdr:rowOff>
        </xdr:from>
        <xdr:to>
          <xdr:col>17</xdr:col>
          <xdr:colOff>542925</xdr:colOff>
          <xdr:row>64</xdr:row>
          <xdr:rowOff>409575</xdr:rowOff>
        </xdr:to>
        <xdr:sp macro="" textlink="">
          <xdr:nvSpPr>
            <xdr:cNvPr id="7452" name="Check Box 284" hidden="1">
              <a:extLst>
                <a:ext uri="{63B3BB69-23CF-44E3-9099-C40C66FF867C}">
                  <a14:compatExt spid="_x0000_s7452"/>
                </a:ext>
                <a:ext uri="{FF2B5EF4-FFF2-40B4-BE49-F238E27FC236}">
                  <a16:creationId xmlns:a16="http://schemas.microsoft.com/office/drawing/2014/main" id="{00000000-0008-0000-0000-00001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63</xdr:row>
          <xdr:rowOff>28575</xdr:rowOff>
        </xdr:from>
        <xdr:to>
          <xdr:col>17</xdr:col>
          <xdr:colOff>542925</xdr:colOff>
          <xdr:row>63</xdr:row>
          <xdr:rowOff>409575</xdr:rowOff>
        </xdr:to>
        <xdr:sp macro="" textlink="">
          <xdr:nvSpPr>
            <xdr:cNvPr id="7453" name="Check Box 285" hidden="1">
              <a:extLst>
                <a:ext uri="{63B3BB69-23CF-44E3-9099-C40C66FF867C}">
                  <a14:compatExt spid="_x0000_s7453"/>
                </a:ext>
                <a:ext uri="{FF2B5EF4-FFF2-40B4-BE49-F238E27FC236}">
                  <a16:creationId xmlns:a16="http://schemas.microsoft.com/office/drawing/2014/main" id="{00000000-0008-0000-0000-00001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63</xdr:row>
          <xdr:rowOff>28575</xdr:rowOff>
        </xdr:from>
        <xdr:to>
          <xdr:col>18</xdr:col>
          <xdr:colOff>542925</xdr:colOff>
          <xdr:row>63</xdr:row>
          <xdr:rowOff>409575</xdr:rowOff>
        </xdr:to>
        <xdr:sp macro="" textlink="">
          <xdr:nvSpPr>
            <xdr:cNvPr id="7454" name="Check Box 286" hidden="1">
              <a:extLst>
                <a:ext uri="{63B3BB69-23CF-44E3-9099-C40C66FF867C}">
                  <a14:compatExt spid="_x0000_s7454"/>
                </a:ext>
                <a:ext uri="{FF2B5EF4-FFF2-40B4-BE49-F238E27FC236}">
                  <a16:creationId xmlns:a16="http://schemas.microsoft.com/office/drawing/2014/main" id="{00000000-0008-0000-0000-00001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64</xdr:row>
          <xdr:rowOff>28575</xdr:rowOff>
        </xdr:from>
        <xdr:to>
          <xdr:col>18</xdr:col>
          <xdr:colOff>542925</xdr:colOff>
          <xdr:row>64</xdr:row>
          <xdr:rowOff>409575</xdr:rowOff>
        </xdr:to>
        <xdr:sp macro="" textlink="">
          <xdr:nvSpPr>
            <xdr:cNvPr id="7455" name="Check Box 287" hidden="1">
              <a:extLst>
                <a:ext uri="{63B3BB69-23CF-44E3-9099-C40C66FF867C}">
                  <a14:compatExt spid="_x0000_s7455"/>
                </a:ext>
                <a:ext uri="{FF2B5EF4-FFF2-40B4-BE49-F238E27FC236}">
                  <a16:creationId xmlns:a16="http://schemas.microsoft.com/office/drawing/2014/main" id="{00000000-0008-0000-0000-00001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65</xdr:row>
          <xdr:rowOff>28575</xdr:rowOff>
        </xdr:from>
        <xdr:to>
          <xdr:col>17</xdr:col>
          <xdr:colOff>542925</xdr:colOff>
          <xdr:row>65</xdr:row>
          <xdr:rowOff>409575</xdr:rowOff>
        </xdr:to>
        <xdr:sp macro="" textlink="">
          <xdr:nvSpPr>
            <xdr:cNvPr id="7456" name="Check Box 288" hidden="1">
              <a:extLst>
                <a:ext uri="{63B3BB69-23CF-44E3-9099-C40C66FF867C}">
                  <a14:compatExt spid="_x0000_s7456"/>
                </a:ext>
                <a:ext uri="{FF2B5EF4-FFF2-40B4-BE49-F238E27FC236}">
                  <a16:creationId xmlns:a16="http://schemas.microsoft.com/office/drawing/2014/main" id="{00000000-0008-0000-0000-00002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65</xdr:row>
          <xdr:rowOff>28575</xdr:rowOff>
        </xdr:from>
        <xdr:to>
          <xdr:col>18</xdr:col>
          <xdr:colOff>542925</xdr:colOff>
          <xdr:row>65</xdr:row>
          <xdr:rowOff>409575</xdr:rowOff>
        </xdr:to>
        <xdr:sp macro="" textlink="">
          <xdr:nvSpPr>
            <xdr:cNvPr id="7457" name="Check Box 289" hidden="1">
              <a:extLst>
                <a:ext uri="{63B3BB69-23CF-44E3-9099-C40C66FF867C}">
                  <a14:compatExt spid="_x0000_s7457"/>
                </a:ext>
                <a:ext uri="{FF2B5EF4-FFF2-40B4-BE49-F238E27FC236}">
                  <a16:creationId xmlns:a16="http://schemas.microsoft.com/office/drawing/2014/main" id="{00000000-0008-0000-0000-00002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66</xdr:row>
          <xdr:rowOff>28575</xdr:rowOff>
        </xdr:from>
        <xdr:to>
          <xdr:col>17</xdr:col>
          <xdr:colOff>542925</xdr:colOff>
          <xdr:row>66</xdr:row>
          <xdr:rowOff>409575</xdr:rowOff>
        </xdr:to>
        <xdr:sp macro="" textlink="">
          <xdr:nvSpPr>
            <xdr:cNvPr id="7458" name="Check Box 290" hidden="1">
              <a:extLst>
                <a:ext uri="{63B3BB69-23CF-44E3-9099-C40C66FF867C}">
                  <a14:compatExt spid="_x0000_s7458"/>
                </a:ext>
                <a:ext uri="{FF2B5EF4-FFF2-40B4-BE49-F238E27FC236}">
                  <a16:creationId xmlns:a16="http://schemas.microsoft.com/office/drawing/2014/main" id="{00000000-0008-0000-0000-00002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66</xdr:row>
          <xdr:rowOff>28575</xdr:rowOff>
        </xdr:from>
        <xdr:to>
          <xdr:col>18</xdr:col>
          <xdr:colOff>542925</xdr:colOff>
          <xdr:row>66</xdr:row>
          <xdr:rowOff>409575</xdr:rowOff>
        </xdr:to>
        <xdr:sp macro="" textlink="">
          <xdr:nvSpPr>
            <xdr:cNvPr id="7459" name="Check Box 291" hidden="1">
              <a:extLst>
                <a:ext uri="{63B3BB69-23CF-44E3-9099-C40C66FF867C}">
                  <a14:compatExt spid="_x0000_s7459"/>
                </a:ext>
                <a:ext uri="{FF2B5EF4-FFF2-40B4-BE49-F238E27FC236}">
                  <a16:creationId xmlns:a16="http://schemas.microsoft.com/office/drawing/2014/main" id="{00000000-0008-0000-0000-00002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67</xdr:row>
          <xdr:rowOff>28575</xdr:rowOff>
        </xdr:from>
        <xdr:to>
          <xdr:col>17</xdr:col>
          <xdr:colOff>542925</xdr:colOff>
          <xdr:row>67</xdr:row>
          <xdr:rowOff>409575</xdr:rowOff>
        </xdr:to>
        <xdr:sp macro="" textlink="">
          <xdr:nvSpPr>
            <xdr:cNvPr id="7460" name="Check Box 292" hidden="1">
              <a:extLst>
                <a:ext uri="{63B3BB69-23CF-44E3-9099-C40C66FF867C}">
                  <a14:compatExt spid="_x0000_s7460"/>
                </a:ext>
                <a:ext uri="{FF2B5EF4-FFF2-40B4-BE49-F238E27FC236}">
                  <a16:creationId xmlns:a16="http://schemas.microsoft.com/office/drawing/2014/main" id="{00000000-0008-0000-0000-00002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67</xdr:row>
          <xdr:rowOff>28575</xdr:rowOff>
        </xdr:from>
        <xdr:to>
          <xdr:col>18</xdr:col>
          <xdr:colOff>542925</xdr:colOff>
          <xdr:row>67</xdr:row>
          <xdr:rowOff>409575</xdr:rowOff>
        </xdr:to>
        <xdr:sp macro="" textlink="">
          <xdr:nvSpPr>
            <xdr:cNvPr id="7461" name="Check Box 293" hidden="1">
              <a:extLst>
                <a:ext uri="{63B3BB69-23CF-44E3-9099-C40C66FF867C}">
                  <a14:compatExt spid="_x0000_s7461"/>
                </a:ext>
                <a:ext uri="{FF2B5EF4-FFF2-40B4-BE49-F238E27FC236}">
                  <a16:creationId xmlns:a16="http://schemas.microsoft.com/office/drawing/2014/main" id="{00000000-0008-0000-0000-00002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63</xdr:row>
          <xdr:rowOff>28575</xdr:rowOff>
        </xdr:from>
        <xdr:to>
          <xdr:col>19</xdr:col>
          <xdr:colOff>542925</xdr:colOff>
          <xdr:row>63</xdr:row>
          <xdr:rowOff>409575</xdr:rowOff>
        </xdr:to>
        <xdr:sp macro="" textlink="">
          <xdr:nvSpPr>
            <xdr:cNvPr id="7462" name="Check Box 294" hidden="1">
              <a:extLst>
                <a:ext uri="{63B3BB69-23CF-44E3-9099-C40C66FF867C}">
                  <a14:compatExt spid="_x0000_s7462"/>
                </a:ext>
                <a:ext uri="{FF2B5EF4-FFF2-40B4-BE49-F238E27FC236}">
                  <a16:creationId xmlns:a16="http://schemas.microsoft.com/office/drawing/2014/main" id="{00000000-0008-0000-0000-00002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64</xdr:row>
          <xdr:rowOff>28575</xdr:rowOff>
        </xdr:from>
        <xdr:to>
          <xdr:col>19</xdr:col>
          <xdr:colOff>542925</xdr:colOff>
          <xdr:row>64</xdr:row>
          <xdr:rowOff>409575</xdr:rowOff>
        </xdr:to>
        <xdr:sp macro="" textlink="">
          <xdr:nvSpPr>
            <xdr:cNvPr id="7463" name="Check Box 295" hidden="1">
              <a:extLst>
                <a:ext uri="{63B3BB69-23CF-44E3-9099-C40C66FF867C}">
                  <a14:compatExt spid="_x0000_s7463"/>
                </a:ext>
                <a:ext uri="{FF2B5EF4-FFF2-40B4-BE49-F238E27FC236}">
                  <a16:creationId xmlns:a16="http://schemas.microsoft.com/office/drawing/2014/main" id="{00000000-0008-0000-0000-00002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65</xdr:row>
          <xdr:rowOff>28575</xdr:rowOff>
        </xdr:from>
        <xdr:to>
          <xdr:col>19</xdr:col>
          <xdr:colOff>542925</xdr:colOff>
          <xdr:row>65</xdr:row>
          <xdr:rowOff>409575</xdr:rowOff>
        </xdr:to>
        <xdr:sp macro="" textlink="">
          <xdr:nvSpPr>
            <xdr:cNvPr id="7464" name="Check Box 296" hidden="1">
              <a:extLst>
                <a:ext uri="{63B3BB69-23CF-44E3-9099-C40C66FF867C}">
                  <a14:compatExt spid="_x0000_s7464"/>
                </a:ext>
                <a:ext uri="{FF2B5EF4-FFF2-40B4-BE49-F238E27FC236}">
                  <a16:creationId xmlns:a16="http://schemas.microsoft.com/office/drawing/2014/main" id="{00000000-0008-0000-0000-00002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66</xdr:row>
          <xdr:rowOff>28575</xdr:rowOff>
        </xdr:from>
        <xdr:to>
          <xdr:col>19</xdr:col>
          <xdr:colOff>542925</xdr:colOff>
          <xdr:row>66</xdr:row>
          <xdr:rowOff>409575</xdr:rowOff>
        </xdr:to>
        <xdr:sp macro="" textlink="">
          <xdr:nvSpPr>
            <xdr:cNvPr id="7465" name="Check Box 297" hidden="1">
              <a:extLst>
                <a:ext uri="{63B3BB69-23CF-44E3-9099-C40C66FF867C}">
                  <a14:compatExt spid="_x0000_s7465"/>
                </a:ext>
                <a:ext uri="{FF2B5EF4-FFF2-40B4-BE49-F238E27FC236}">
                  <a16:creationId xmlns:a16="http://schemas.microsoft.com/office/drawing/2014/main" id="{00000000-0008-0000-0000-00002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67</xdr:row>
          <xdr:rowOff>28575</xdr:rowOff>
        </xdr:from>
        <xdr:to>
          <xdr:col>19</xdr:col>
          <xdr:colOff>542925</xdr:colOff>
          <xdr:row>67</xdr:row>
          <xdr:rowOff>409575</xdr:rowOff>
        </xdr:to>
        <xdr:sp macro="" textlink="">
          <xdr:nvSpPr>
            <xdr:cNvPr id="7466" name="Check Box 298" hidden="1">
              <a:extLst>
                <a:ext uri="{63B3BB69-23CF-44E3-9099-C40C66FF867C}">
                  <a14:compatExt spid="_x0000_s7466"/>
                </a:ext>
                <a:ext uri="{FF2B5EF4-FFF2-40B4-BE49-F238E27FC236}">
                  <a16:creationId xmlns:a16="http://schemas.microsoft.com/office/drawing/2014/main" id="{00000000-0008-0000-0000-00002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69</xdr:row>
          <xdr:rowOff>28575</xdr:rowOff>
        </xdr:from>
        <xdr:to>
          <xdr:col>14</xdr:col>
          <xdr:colOff>542925</xdr:colOff>
          <xdr:row>69</xdr:row>
          <xdr:rowOff>409575</xdr:rowOff>
        </xdr:to>
        <xdr:sp macro="" textlink="">
          <xdr:nvSpPr>
            <xdr:cNvPr id="7467" name="Check Box 299" hidden="1">
              <a:extLst>
                <a:ext uri="{63B3BB69-23CF-44E3-9099-C40C66FF867C}">
                  <a14:compatExt spid="_x0000_s7467"/>
                </a:ext>
                <a:ext uri="{FF2B5EF4-FFF2-40B4-BE49-F238E27FC236}">
                  <a16:creationId xmlns:a16="http://schemas.microsoft.com/office/drawing/2014/main" id="{00000000-0008-0000-0000-00002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68</xdr:row>
          <xdr:rowOff>28575</xdr:rowOff>
        </xdr:from>
        <xdr:to>
          <xdr:col>14</xdr:col>
          <xdr:colOff>542925</xdr:colOff>
          <xdr:row>68</xdr:row>
          <xdr:rowOff>409575</xdr:rowOff>
        </xdr:to>
        <xdr:sp macro="" textlink="">
          <xdr:nvSpPr>
            <xdr:cNvPr id="7468" name="Check Box 300" hidden="1">
              <a:extLst>
                <a:ext uri="{63B3BB69-23CF-44E3-9099-C40C66FF867C}">
                  <a14:compatExt spid="_x0000_s7468"/>
                </a:ext>
                <a:ext uri="{FF2B5EF4-FFF2-40B4-BE49-F238E27FC236}">
                  <a16:creationId xmlns:a16="http://schemas.microsoft.com/office/drawing/2014/main" id="{00000000-0008-0000-0000-00002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68</xdr:row>
          <xdr:rowOff>28575</xdr:rowOff>
        </xdr:from>
        <xdr:to>
          <xdr:col>15</xdr:col>
          <xdr:colOff>542925</xdr:colOff>
          <xdr:row>68</xdr:row>
          <xdr:rowOff>409575</xdr:rowOff>
        </xdr:to>
        <xdr:sp macro="" textlink="">
          <xdr:nvSpPr>
            <xdr:cNvPr id="7469" name="Check Box 301" hidden="1">
              <a:extLst>
                <a:ext uri="{63B3BB69-23CF-44E3-9099-C40C66FF867C}">
                  <a14:compatExt spid="_x0000_s7469"/>
                </a:ext>
                <a:ext uri="{FF2B5EF4-FFF2-40B4-BE49-F238E27FC236}">
                  <a16:creationId xmlns:a16="http://schemas.microsoft.com/office/drawing/2014/main" id="{00000000-0008-0000-0000-00002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69</xdr:row>
          <xdr:rowOff>28575</xdr:rowOff>
        </xdr:from>
        <xdr:to>
          <xdr:col>15</xdr:col>
          <xdr:colOff>542925</xdr:colOff>
          <xdr:row>69</xdr:row>
          <xdr:rowOff>409575</xdr:rowOff>
        </xdr:to>
        <xdr:sp macro="" textlink="">
          <xdr:nvSpPr>
            <xdr:cNvPr id="7470" name="Check Box 302" hidden="1">
              <a:extLst>
                <a:ext uri="{63B3BB69-23CF-44E3-9099-C40C66FF867C}">
                  <a14:compatExt spid="_x0000_s7470"/>
                </a:ext>
                <a:ext uri="{FF2B5EF4-FFF2-40B4-BE49-F238E27FC236}">
                  <a16:creationId xmlns:a16="http://schemas.microsoft.com/office/drawing/2014/main" id="{00000000-0008-0000-0000-00002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70</xdr:row>
          <xdr:rowOff>28575</xdr:rowOff>
        </xdr:from>
        <xdr:to>
          <xdr:col>14</xdr:col>
          <xdr:colOff>542925</xdr:colOff>
          <xdr:row>70</xdr:row>
          <xdr:rowOff>409575</xdr:rowOff>
        </xdr:to>
        <xdr:sp macro="" textlink="">
          <xdr:nvSpPr>
            <xdr:cNvPr id="7471" name="Check Box 303" hidden="1">
              <a:extLst>
                <a:ext uri="{63B3BB69-23CF-44E3-9099-C40C66FF867C}">
                  <a14:compatExt spid="_x0000_s7471"/>
                </a:ext>
                <a:ext uri="{FF2B5EF4-FFF2-40B4-BE49-F238E27FC236}">
                  <a16:creationId xmlns:a16="http://schemas.microsoft.com/office/drawing/2014/main" id="{00000000-0008-0000-0000-00002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70</xdr:row>
          <xdr:rowOff>28575</xdr:rowOff>
        </xdr:from>
        <xdr:to>
          <xdr:col>15</xdr:col>
          <xdr:colOff>542925</xdr:colOff>
          <xdr:row>70</xdr:row>
          <xdr:rowOff>409575</xdr:rowOff>
        </xdr:to>
        <xdr:sp macro="" textlink="">
          <xdr:nvSpPr>
            <xdr:cNvPr id="7472" name="Check Box 304" hidden="1">
              <a:extLst>
                <a:ext uri="{63B3BB69-23CF-44E3-9099-C40C66FF867C}">
                  <a14:compatExt spid="_x0000_s7472"/>
                </a:ext>
                <a:ext uri="{FF2B5EF4-FFF2-40B4-BE49-F238E27FC236}">
                  <a16:creationId xmlns:a16="http://schemas.microsoft.com/office/drawing/2014/main" id="{00000000-0008-0000-0000-00003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71</xdr:row>
          <xdr:rowOff>28575</xdr:rowOff>
        </xdr:from>
        <xdr:to>
          <xdr:col>14</xdr:col>
          <xdr:colOff>542925</xdr:colOff>
          <xdr:row>71</xdr:row>
          <xdr:rowOff>409575</xdr:rowOff>
        </xdr:to>
        <xdr:sp macro="" textlink="">
          <xdr:nvSpPr>
            <xdr:cNvPr id="7473" name="Check Box 305" hidden="1">
              <a:extLst>
                <a:ext uri="{63B3BB69-23CF-44E3-9099-C40C66FF867C}">
                  <a14:compatExt spid="_x0000_s7473"/>
                </a:ext>
                <a:ext uri="{FF2B5EF4-FFF2-40B4-BE49-F238E27FC236}">
                  <a16:creationId xmlns:a16="http://schemas.microsoft.com/office/drawing/2014/main" id="{00000000-0008-0000-0000-00003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71</xdr:row>
          <xdr:rowOff>28575</xdr:rowOff>
        </xdr:from>
        <xdr:to>
          <xdr:col>15</xdr:col>
          <xdr:colOff>542925</xdr:colOff>
          <xdr:row>71</xdr:row>
          <xdr:rowOff>409575</xdr:rowOff>
        </xdr:to>
        <xdr:sp macro="" textlink="">
          <xdr:nvSpPr>
            <xdr:cNvPr id="7474" name="Check Box 306" hidden="1">
              <a:extLst>
                <a:ext uri="{63B3BB69-23CF-44E3-9099-C40C66FF867C}">
                  <a14:compatExt spid="_x0000_s7474"/>
                </a:ext>
                <a:ext uri="{FF2B5EF4-FFF2-40B4-BE49-F238E27FC236}">
                  <a16:creationId xmlns:a16="http://schemas.microsoft.com/office/drawing/2014/main" id="{00000000-0008-0000-0000-00003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68</xdr:row>
          <xdr:rowOff>28575</xdr:rowOff>
        </xdr:from>
        <xdr:to>
          <xdr:col>16</xdr:col>
          <xdr:colOff>542925</xdr:colOff>
          <xdr:row>68</xdr:row>
          <xdr:rowOff>409575</xdr:rowOff>
        </xdr:to>
        <xdr:sp macro="" textlink="">
          <xdr:nvSpPr>
            <xdr:cNvPr id="7477" name="Check Box 309" hidden="1">
              <a:extLst>
                <a:ext uri="{63B3BB69-23CF-44E3-9099-C40C66FF867C}">
                  <a14:compatExt spid="_x0000_s7477"/>
                </a:ext>
                <a:ext uri="{FF2B5EF4-FFF2-40B4-BE49-F238E27FC236}">
                  <a16:creationId xmlns:a16="http://schemas.microsoft.com/office/drawing/2014/main" id="{00000000-0008-0000-0000-00003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69</xdr:row>
          <xdr:rowOff>28575</xdr:rowOff>
        </xdr:from>
        <xdr:to>
          <xdr:col>16</xdr:col>
          <xdr:colOff>542925</xdr:colOff>
          <xdr:row>69</xdr:row>
          <xdr:rowOff>409575</xdr:rowOff>
        </xdr:to>
        <xdr:sp macro="" textlink="">
          <xdr:nvSpPr>
            <xdr:cNvPr id="7478" name="Check Box 310" hidden="1">
              <a:extLst>
                <a:ext uri="{63B3BB69-23CF-44E3-9099-C40C66FF867C}">
                  <a14:compatExt spid="_x0000_s7478"/>
                </a:ext>
                <a:ext uri="{FF2B5EF4-FFF2-40B4-BE49-F238E27FC236}">
                  <a16:creationId xmlns:a16="http://schemas.microsoft.com/office/drawing/2014/main" id="{00000000-0008-0000-0000-00003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70</xdr:row>
          <xdr:rowOff>28575</xdr:rowOff>
        </xdr:from>
        <xdr:to>
          <xdr:col>16</xdr:col>
          <xdr:colOff>542925</xdr:colOff>
          <xdr:row>70</xdr:row>
          <xdr:rowOff>409575</xdr:rowOff>
        </xdr:to>
        <xdr:sp macro="" textlink="">
          <xdr:nvSpPr>
            <xdr:cNvPr id="7479" name="Check Box 311" hidden="1">
              <a:extLst>
                <a:ext uri="{63B3BB69-23CF-44E3-9099-C40C66FF867C}">
                  <a14:compatExt spid="_x0000_s7479"/>
                </a:ext>
                <a:ext uri="{FF2B5EF4-FFF2-40B4-BE49-F238E27FC236}">
                  <a16:creationId xmlns:a16="http://schemas.microsoft.com/office/drawing/2014/main" id="{00000000-0008-0000-0000-00003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71</xdr:row>
          <xdr:rowOff>28575</xdr:rowOff>
        </xdr:from>
        <xdr:to>
          <xdr:col>16</xdr:col>
          <xdr:colOff>542925</xdr:colOff>
          <xdr:row>71</xdr:row>
          <xdr:rowOff>409575</xdr:rowOff>
        </xdr:to>
        <xdr:sp macro="" textlink="">
          <xdr:nvSpPr>
            <xdr:cNvPr id="7480" name="Check Box 312" hidden="1">
              <a:extLst>
                <a:ext uri="{63B3BB69-23CF-44E3-9099-C40C66FF867C}">
                  <a14:compatExt spid="_x0000_s7480"/>
                </a:ext>
                <a:ext uri="{FF2B5EF4-FFF2-40B4-BE49-F238E27FC236}">
                  <a16:creationId xmlns:a16="http://schemas.microsoft.com/office/drawing/2014/main" id="{00000000-0008-0000-0000-00003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69</xdr:row>
          <xdr:rowOff>28575</xdr:rowOff>
        </xdr:from>
        <xdr:to>
          <xdr:col>17</xdr:col>
          <xdr:colOff>542925</xdr:colOff>
          <xdr:row>69</xdr:row>
          <xdr:rowOff>409575</xdr:rowOff>
        </xdr:to>
        <xdr:sp macro="" textlink="">
          <xdr:nvSpPr>
            <xdr:cNvPr id="7482" name="Check Box 314" hidden="1">
              <a:extLst>
                <a:ext uri="{63B3BB69-23CF-44E3-9099-C40C66FF867C}">
                  <a14:compatExt spid="_x0000_s7482"/>
                </a:ext>
                <a:ext uri="{FF2B5EF4-FFF2-40B4-BE49-F238E27FC236}">
                  <a16:creationId xmlns:a16="http://schemas.microsoft.com/office/drawing/2014/main" id="{00000000-0008-0000-0000-00003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68</xdr:row>
          <xdr:rowOff>28575</xdr:rowOff>
        </xdr:from>
        <xdr:to>
          <xdr:col>17</xdr:col>
          <xdr:colOff>542925</xdr:colOff>
          <xdr:row>68</xdr:row>
          <xdr:rowOff>409575</xdr:rowOff>
        </xdr:to>
        <xdr:sp macro="" textlink="">
          <xdr:nvSpPr>
            <xdr:cNvPr id="7483" name="Check Box 315" hidden="1">
              <a:extLst>
                <a:ext uri="{63B3BB69-23CF-44E3-9099-C40C66FF867C}">
                  <a14:compatExt spid="_x0000_s7483"/>
                </a:ext>
                <a:ext uri="{FF2B5EF4-FFF2-40B4-BE49-F238E27FC236}">
                  <a16:creationId xmlns:a16="http://schemas.microsoft.com/office/drawing/2014/main" id="{00000000-0008-0000-0000-00003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68</xdr:row>
          <xdr:rowOff>28575</xdr:rowOff>
        </xdr:from>
        <xdr:to>
          <xdr:col>18</xdr:col>
          <xdr:colOff>542925</xdr:colOff>
          <xdr:row>68</xdr:row>
          <xdr:rowOff>409575</xdr:rowOff>
        </xdr:to>
        <xdr:sp macro="" textlink="">
          <xdr:nvSpPr>
            <xdr:cNvPr id="7484" name="Check Box 316" hidden="1">
              <a:extLst>
                <a:ext uri="{63B3BB69-23CF-44E3-9099-C40C66FF867C}">
                  <a14:compatExt spid="_x0000_s7484"/>
                </a:ext>
                <a:ext uri="{FF2B5EF4-FFF2-40B4-BE49-F238E27FC236}">
                  <a16:creationId xmlns:a16="http://schemas.microsoft.com/office/drawing/2014/main" id="{00000000-0008-0000-0000-00003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69</xdr:row>
          <xdr:rowOff>28575</xdr:rowOff>
        </xdr:from>
        <xdr:to>
          <xdr:col>18</xdr:col>
          <xdr:colOff>542925</xdr:colOff>
          <xdr:row>69</xdr:row>
          <xdr:rowOff>409575</xdr:rowOff>
        </xdr:to>
        <xdr:sp macro="" textlink="">
          <xdr:nvSpPr>
            <xdr:cNvPr id="7485" name="Check Box 317" hidden="1">
              <a:extLst>
                <a:ext uri="{63B3BB69-23CF-44E3-9099-C40C66FF867C}">
                  <a14:compatExt spid="_x0000_s7485"/>
                </a:ext>
                <a:ext uri="{FF2B5EF4-FFF2-40B4-BE49-F238E27FC236}">
                  <a16:creationId xmlns:a16="http://schemas.microsoft.com/office/drawing/2014/main" id="{00000000-0008-0000-0000-00003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70</xdr:row>
          <xdr:rowOff>28575</xdr:rowOff>
        </xdr:from>
        <xdr:to>
          <xdr:col>17</xdr:col>
          <xdr:colOff>542925</xdr:colOff>
          <xdr:row>70</xdr:row>
          <xdr:rowOff>409575</xdr:rowOff>
        </xdr:to>
        <xdr:sp macro="" textlink="">
          <xdr:nvSpPr>
            <xdr:cNvPr id="7486" name="Check Box 318" hidden="1">
              <a:extLst>
                <a:ext uri="{63B3BB69-23CF-44E3-9099-C40C66FF867C}">
                  <a14:compatExt spid="_x0000_s7486"/>
                </a:ext>
                <a:ext uri="{FF2B5EF4-FFF2-40B4-BE49-F238E27FC236}">
                  <a16:creationId xmlns:a16="http://schemas.microsoft.com/office/drawing/2014/main" id="{00000000-0008-0000-0000-00003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70</xdr:row>
          <xdr:rowOff>28575</xdr:rowOff>
        </xdr:from>
        <xdr:to>
          <xdr:col>18</xdr:col>
          <xdr:colOff>542925</xdr:colOff>
          <xdr:row>70</xdr:row>
          <xdr:rowOff>409575</xdr:rowOff>
        </xdr:to>
        <xdr:sp macro="" textlink="">
          <xdr:nvSpPr>
            <xdr:cNvPr id="7487" name="Check Box 319" hidden="1">
              <a:extLst>
                <a:ext uri="{63B3BB69-23CF-44E3-9099-C40C66FF867C}">
                  <a14:compatExt spid="_x0000_s7487"/>
                </a:ext>
                <a:ext uri="{FF2B5EF4-FFF2-40B4-BE49-F238E27FC236}">
                  <a16:creationId xmlns:a16="http://schemas.microsoft.com/office/drawing/2014/main" id="{00000000-0008-0000-0000-00003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71</xdr:row>
          <xdr:rowOff>28575</xdr:rowOff>
        </xdr:from>
        <xdr:to>
          <xdr:col>17</xdr:col>
          <xdr:colOff>542925</xdr:colOff>
          <xdr:row>71</xdr:row>
          <xdr:rowOff>409575</xdr:rowOff>
        </xdr:to>
        <xdr:sp macro="" textlink="">
          <xdr:nvSpPr>
            <xdr:cNvPr id="7488" name="Check Box 320" hidden="1">
              <a:extLst>
                <a:ext uri="{63B3BB69-23CF-44E3-9099-C40C66FF867C}">
                  <a14:compatExt spid="_x0000_s7488"/>
                </a:ext>
                <a:ext uri="{FF2B5EF4-FFF2-40B4-BE49-F238E27FC236}">
                  <a16:creationId xmlns:a16="http://schemas.microsoft.com/office/drawing/2014/main" id="{00000000-0008-0000-0000-00004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71</xdr:row>
          <xdr:rowOff>28575</xdr:rowOff>
        </xdr:from>
        <xdr:to>
          <xdr:col>18</xdr:col>
          <xdr:colOff>542925</xdr:colOff>
          <xdr:row>71</xdr:row>
          <xdr:rowOff>409575</xdr:rowOff>
        </xdr:to>
        <xdr:sp macro="" textlink="">
          <xdr:nvSpPr>
            <xdr:cNvPr id="7489" name="Check Box 321" hidden="1">
              <a:extLst>
                <a:ext uri="{63B3BB69-23CF-44E3-9099-C40C66FF867C}">
                  <a14:compatExt spid="_x0000_s7489"/>
                </a:ext>
                <a:ext uri="{FF2B5EF4-FFF2-40B4-BE49-F238E27FC236}">
                  <a16:creationId xmlns:a16="http://schemas.microsoft.com/office/drawing/2014/main" id="{00000000-0008-0000-0000-00004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68</xdr:row>
          <xdr:rowOff>28575</xdr:rowOff>
        </xdr:from>
        <xdr:to>
          <xdr:col>19</xdr:col>
          <xdr:colOff>542925</xdr:colOff>
          <xdr:row>68</xdr:row>
          <xdr:rowOff>409575</xdr:rowOff>
        </xdr:to>
        <xdr:sp macro="" textlink="">
          <xdr:nvSpPr>
            <xdr:cNvPr id="7492" name="Check Box 324" hidden="1">
              <a:extLst>
                <a:ext uri="{63B3BB69-23CF-44E3-9099-C40C66FF867C}">
                  <a14:compatExt spid="_x0000_s7492"/>
                </a:ext>
                <a:ext uri="{FF2B5EF4-FFF2-40B4-BE49-F238E27FC236}">
                  <a16:creationId xmlns:a16="http://schemas.microsoft.com/office/drawing/2014/main" id="{00000000-0008-0000-0000-00004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69</xdr:row>
          <xdr:rowOff>28575</xdr:rowOff>
        </xdr:from>
        <xdr:to>
          <xdr:col>19</xdr:col>
          <xdr:colOff>542925</xdr:colOff>
          <xdr:row>69</xdr:row>
          <xdr:rowOff>409575</xdr:rowOff>
        </xdr:to>
        <xdr:sp macro="" textlink="">
          <xdr:nvSpPr>
            <xdr:cNvPr id="7493" name="Check Box 325" hidden="1">
              <a:extLst>
                <a:ext uri="{63B3BB69-23CF-44E3-9099-C40C66FF867C}">
                  <a14:compatExt spid="_x0000_s7493"/>
                </a:ext>
                <a:ext uri="{FF2B5EF4-FFF2-40B4-BE49-F238E27FC236}">
                  <a16:creationId xmlns:a16="http://schemas.microsoft.com/office/drawing/2014/main" id="{00000000-0008-0000-0000-00004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70</xdr:row>
          <xdr:rowOff>28575</xdr:rowOff>
        </xdr:from>
        <xdr:to>
          <xdr:col>19</xdr:col>
          <xdr:colOff>542925</xdr:colOff>
          <xdr:row>70</xdr:row>
          <xdr:rowOff>409575</xdr:rowOff>
        </xdr:to>
        <xdr:sp macro="" textlink="">
          <xdr:nvSpPr>
            <xdr:cNvPr id="7494" name="Check Box 326" hidden="1">
              <a:extLst>
                <a:ext uri="{63B3BB69-23CF-44E3-9099-C40C66FF867C}">
                  <a14:compatExt spid="_x0000_s7494"/>
                </a:ext>
                <a:ext uri="{FF2B5EF4-FFF2-40B4-BE49-F238E27FC236}">
                  <a16:creationId xmlns:a16="http://schemas.microsoft.com/office/drawing/2014/main" id="{00000000-0008-0000-0000-00004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71</xdr:row>
          <xdr:rowOff>28575</xdr:rowOff>
        </xdr:from>
        <xdr:to>
          <xdr:col>19</xdr:col>
          <xdr:colOff>542925</xdr:colOff>
          <xdr:row>71</xdr:row>
          <xdr:rowOff>409575</xdr:rowOff>
        </xdr:to>
        <xdr:sp macro="" textlink="">
          <xdr:nvSpPr>
            <xdr:cNvPr id="7495" name="Check Box 327" hidden="1">
              <a:extLst>
                <a:ext uri="{63B3BB69-23CF-44E3-9099-C40C66FF867C}">
                  <a14:compatExt spid="_x0000_s7495"/>
                </a:ext>
                <a:ext uri="{FF2B5EF4-FFF2-40B4-BE49-F238E27FC236}">
                  <a16:creationId xmlns:a16="http://schemas.microsoft.com/office/drawing/2014/main" id="{00000000-0008-0000-0000-00004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47</xdr:row>
          <xdr:rowOff>28575</xdr:rowOff>
        </xdr:from>
        <xdr:to>
          <xdr:col>14</xdr:col>
          <xdr:colOff>542925</xdr:colOff>
          <xdr:row>47</xdr:row>
          <xdr:rowOff>409575</xdr:rowOff>
        </xdr:to>
        <xdr:sp macro="" textlink="">
          <xdr:nvSpPr>
            <xdr:cNvPr id="7497" name="Check Box 329" hidden="1">
              <a:extLst>
                <a:ext uri="{63B3BB69-23CF-44E3-9099-C40C66FF867C}">
                  <a14:compatExt spid="_x0000_s7497"/>
                </a:ext>
                <a:ext uri="{FF2B5EF4-FFF2-40B4-BE49-F238E27FC236}">
                  <a16:creationId xmlns:a16="http://schemas.microsoft.com/office/drawing/2014/main" id="{00000000-0008-0000-0000-00004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46</xdr:row>
          <xdr:rowOff>28575</xdr:rowOff>
        </xdr:from>
        <xdr:to>
          <xdr:col>14</xdr:col>
          <xdr:colOff>542925</xdr:colOff>
          <xdr:row>46</xdr:row>
          <xdr:rowOff>409575</xdr:rowOff>
        </xdr:to>
        <xdr:sp macro="" textlink="">
          <xdr:nvSpPr>
            <xdr:cNvPr id="7498" name="Check Box 330" hidden="1">
              <a:extLst>
                <a:ext uri="{63B3BB69-23CF-44E3-9099-C40C66FF867C}">
                  <a14:compatExt spid="_x0000_s7498"/>
                </a:ext>
                <a:ext uri="{FF2B5EF4-FFF2-40B4-BE49-F238E27FC236}">
                  <a16:creationId xmlns:a16="http://schemas.microsoft.com/office/drawing/2014/main" id="{00000000-0008-0000-0000-00004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46</xdr:row>
          <xdr:rowOff>28575</xdr:rowOff>
        </xdr:from>
        <xdr:to>
          <xdr:col>15</xdr:col>
          <xdr:colOff>542925</xdr:colOff>
          <xdr:row>46</xdr:row>
          <xdr:rowOff>409575</xdr:rowOff>
        </xdr:to>
        <xdr:sp macro="" textlink="">
          <xdr:nvSpPr>
            <xdr:cNvPr id="7499" name="Check Box 331" hidden="1">
              <a:extLst>
                <a:ext uri="{63B3BB69-23CF-44E3-9099-C40C66FF867C}">
                  <a14:compatExt spid="_x0000_s7499"/>
                </a:ext>
                <a:ext uri="{FF2B5EF4-FFF2-40B4-BE49-F238E27FC236}">
                  <a16:creationId xmlns:a16="http://schemas.microsoft.com/office/drawing/2014/main" id="{00000000-0008-0000-0000-00004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47</xdr:row>
          <xdr:rowOff>28575</xdr:rowOff>
        </xdr:from>
        <xdr:to>
          <xdr:col>15</xdr:col>
          <xdr:colOff>542925</xdr:colOff>
          <xdr:row>47</xdr:row>
          <xdr:rowOff>409575</xdr:rowOff>
        </xdr:to>
        <xdr:sp macro="" textlink="">
          <xdr:nvSpPr>
            <xdr:cNvPr id="7500" name="Check Box 332" hidden="1">
              <a:extLst>
                <a:ext uri="{63B3BB69-23CF-44E3-9099-C40C66FF867C}">
                  <a14:compatExt spid="_x0000_s7500"/>
                </a:ext>
                <a:ext uri="{FF2B5EF4-FFF2-40B4-BE49-F238E27FC236}">
                  <a16:creationId xmlns:a16="http://schemas.microsoft.com/office/drawing/2014/main" id="{00000000-0008-0000-0000-00004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48</xdr:row>
          <xdr:rowOff>28575</xdr:rowOff>
        </xdr:from>
        <xdr:to>
          <xdr:col>14</xdr:col>
          <xdr:colOff>542925</xdr:colOff>
          <xdr:row>48</xdr:row>
          <xdr:rowOff>409575</xdr:rowOff>
        </xdr:to>
        <xdr:sp macro="" textlink="">
          <xdr:nvSpPr>
            <xdr:cNvPr id="7501" name="Check Box 333" hidden="1">
              <a:extLst>
                <a:ext uri="{63B3BB69-23CF-44E3-9099-C40C66FF867C}">
                  <a14:compatExt spid="_x0000_s7501"/>
                </a:ext>
                <a:ext uri="{FF2B5EF4-FFF2-40B4-BE49-F238E27FC236}">
                  <a16:creationId xmlns:a16="http://schemas.microsoft.com/office/drawing/2014/main" id="{00000000-0008-0000-0000-00004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48</xdr:row>
          <xdr:rowOff>28575</xdr:rowOff>
        </xdr:from>
        <xdr:to>
          <xdr:col>15</xdr:col>
          <xdr:colOff>542925</xdr:colOff>
          <xdr:row>48</xdr:row>
          <xdr:rowOff>409575</xdr:rowOff>
        </xdr:to>
        <xdr:sp macro="" textlink="">
          <xdr:nvSpPr>
            <xdr:cNvPr id="7502" name="Check Box 334" hidden="1">
              <a:extLst>
                <a:ext uri="{63B3BB69-23CF-44E3-9099-C40C66FF867C}">
                  <a14:compatExt spid="_x0000_s7502"/>
                </a:ext>
                <a:ext uri="{FF2B5EF4-FFF2-40B4-BE49-F238E27FC236}">
                  <a16:creationId xmlns:a16="http://schemas.microsoft.com/office/drawing/2014/main" id="{00000000-0008-0000-0000-00004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46</xdr:row>
          <xdr:rowOff>28575</xdr:rowOff>
        </xdr:from>
        <xdr:to>
          <xdr:col>16</xdr:col>
          <xdr:colOff>542925</xdr:colOff>
          <xdr:row>46</xdr:row>
          <xdr:rowOff>409575</xdr:rowOff>
        </xdr:to>
        <xdr:sp macro="" textlink="">
          <xdr:nvSpPr>
            <xdr:cNvPr id="7507" name="Check Box 339" hidden="1">
              <a:extLst>
                <a:ext uri="{63B3BB69-23CF-44E3-9099-C40C66FF867C}">
                  <a14:compatExt spid="_x0000_s7507"/>
                </a:ext>
                <a:ext uri="{FF2B5EF4-FFF2-40B4-BE49-F238E27FC236}">
                  <a16:creationId xmlns:a16="http://schemas.microsoft.com/office/drawing/2014/main" id="{00000000-0008-0000-0000-00005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47</xdr:row>
          <xdr:rowOff>28575</xdr:rowOff>
        </xdr:from>
        <xdr:to>
          <xdr:col>16</xdr:col>
          <xdr:colOff>542925</xdr:colOff>
          <xdr:row>47</xdr:row>
          <xdr:rowOff>409575</xdr:rowOff>
        </xdr:to>
        <xdr:sp macro="" textlink="">
          <xdr:nvSpPr>
            <xdr:cNvPr id="7508" name="Check Box 340" hidden="1">
              <a:extLst>
                <a:ext uri="{63B3BB69-23CF-44E3-9099-C40C66FF867C}">
                  <a14:compatExt spid="_x0000_s7508"/>
                </a:ext>
                <a:ext uri="{FF2B5EF4-FFF2-40B4-BE49-F238E27FC236}">
                  <a16:creationId xmlns:a16="http://schemas.microsoft.com/office/drawing/2014/main" id="{00000000-0008-0000-0000-00005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48</xdr:row>
          <xdr:rowOff>28575</xdr:rowOff>
        </xdr:from>
        <xdr:to>
          <xdr:col>16</xdr:col>
          <xdr:colOff>542925</xdr:colOff>
          <xdr:row>48</xdr:row>
          <xdr:rowOff>409575</xdr:rowOff>
        </xdr:to>
        <xdr:sp macro="" textlink="">
          <xdr:nvSpPr>
            <xdr:cNvPr id="7509" name="Check Box 341" hidden="1">
              <a:extLst>
                <a:ext uri="{63B3BB69-23CF-44E3-9099-C40C66FF867C}">
                  <a14:compatExt spid="_x0000_s7509"/>
                </a:ext>
                <a:ext uri="{FF2B5EF4-FFF2-40B4-BE49-F238E27FC236}">
                  <a16:creationId xmlns:a16="http://schemas.microsoft.com/office/drawing/2014/main" id="{00000000-0008-0000-0000-00005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47</xdr:row>
          <xdr:rowOff>28575</xdr:rowOff>
        </xdr:from>
        <xdr:to>
          <xdr:col>17</xdr:col>
          <xdr:colOff>542925</xdr:colOff>
          <xdr:row>47</xdr:row>
          <xdr:rowOff>409575</xdr:rowOff>
        </xdr:to>
        <xdr:sp macro="" textlink="">
          <xdr:nvSpPr>
            <xdr:cNvPr id="7512" name="Check Box 344" hidden="1">
              <a:extLst>
                <a:ext uri="{63B3BB69-23CF-44E3-9099-C40C66FF867C}">
                  <a14:compatExt spid="_x0000_s7512"/>
                </a:ext>
                <a:ext uri="{FF2B5EF4-FFF2-40B4-BE49-F238E27FC236}">
                  <a16:creationId xmlns:a16="http://schemas.microsoft.com/office/drawing/2014/main" id="{00000000-0008-0000-0000-00005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46</xdr:row>
          <xdr:rowOff>28575</xdr:rowOff>
        </xdr:from>
        <xdr:to>
          <xdr:col>17</xdr:col>
          <xdr:colOff>542925</xdr:colOff>
          <xdr:row>46</xdr:row>
          <xdr:rowOff>409575</xdr:rowOff>
        </xdr:to>
        <xdr:sp macro="" textlink="">
          <xdr:nvSpPr>
            <xdr:cNvPr id="7513" name="Check Box 345" hidden="1">
              <a:extLst>
                <a:ext uri="{63B3BB69-23CF-44E3-9099-C40C66FF867C}">
                  <a14:compatExt spid="_x0000_s7513"/>
                </a:ext>
                <a:ext uri="{FF2B5EF4-FFF2-40B4-BE49-F238E27FC236}">
                  <a16:creationId xmlns:a16="http://schemas.microsoft.com/office/drawing/2014/main" id="{00000000-0008-0000-0000-00005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46</xdr:row>
          <xdr:rowOff>28575</xdr:rowOff>
        </xdr:from>
        <xdr:to>
          <xdr:col>18</xdr:col>
          <xdr:colOff>542925</xdr:colOff>
          <xdr:row>46</xdr:row>
          <xdr:rowOff>409575</xdr:rowOff>
        </xdr:to>
        <xdr:sp macro="" textlink="">
          <xdr:nvSpPr>
            <xdr:cNvPr id="7514" name="Check Box 346" hidden="1">
              <a:extLst>
                <a:ext uri="{63B3BB69-23CF-44E3-9099-C40C66FF867C}">
                  <a14:compatExt spid="_x0000_s7514"/>
                </a:ext>
                <a:ext uri="{FF2B5EF4-FFF2-40B4-BE49-F238E27FC236}">
                  <a16:creationId xmlns:a16="http://schemas.microsoft.com/office/drawing/2014/main" id="{00000000-0008-0000-0000-00005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47</xdr:row>
          <xdr:rowOff>28575</xdr:rowOff>
        </xdr:from>
        <xdr:to>
          <xdr:col>18</xdr:col>
          <xdr:colOff>542925</xdr:colOff>
          <xdr:row>47</xdr:row>
          <xdr:rowOff>409575</xdr:rowOff>
        </xdr:to>
        <xdr:sp macro="" textlink="">
          <xdr:nvSpPr>
            <xdr:cNvPr id="7515" name="Check Box 347" hidden="1">
              <a:extLst>
                <a:ext uri="{63B3BB69-23CF-44E3-9099-C40C66FF867C}">
                  <a14:compatExt spid="_x0000_s7515"/>
                </a:ext>
                <a:ext uri="{FF2B5EF4-FFF2-40B4-BE49-F238E27FC236}">
                  <a16:creationId xmlns:a16="http://schemas.microsoft.com/office/drawing/2014/main" id="{00000000-0008-0000-0000-00005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48</xdr:row>
          <xdr:rowOff>28575</xdr:rowOff>
        </xdr:from>
        <xdr:to>
          <xdr:col>17</xdr:col>
          <xdr:colOff>542925</xdr:colOff>
          <xdr:row>48</xdr:row>
          <xdr:rowOff>409575</xdr:rowOff>
        </xdr:to>
        <xdr:sp macro="" textlink="">
          <xdr:nvSpPr>
            <xdr:cNvPr id="7516" name="Check Box 348" hidden="1">
              <a:extLst>
                <a:ext uri="{63B3BB69-23CF-44E3-9099-C40C66FF867C}">
                  <a14:compatExt spid="_x0000_s7516"/>
                </a:ext>
                <a:ext uri="{FF2B5EF4-FFF2-40B4-BE49-F238E27FC236}">
                  <a16:creationId xmlns:a16="http://schemas.microsoft.com/office/drawing/2014/main" id="{00000000-0008-0000-0000-00005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48</xdr:row>
          <xdr:rowOff>28575</xdr:rowOff>
        </xdr:from>
        <xdr:to>
          <xdr:col>18</xdr:col>
          <xdr:colOff>542925</xdr:colOff>
          <xdr:row>48</xdr:row>
          <xdr:rowOff>409575</xdr:rowOff>
        </xdr:to>
        <xdr:sp macro="" textlink="">
          <xdr:nvSpPr>
            <xdr:cNvPr id="7517" name="Check Box 349" hidden="1">
              <a:extLst>
                <a:ext uri="{63B3BB69-23CF-44E3-9099-C40C66FF867C}">
                  <a14:compatExt spid="_x0000_s7517"/>
                </a:ext>
                <a:ext uri="{FF2B5EF4-FFF2-40B4-BE49-F238E27FC236}">
                  <a16:creationId xmlns:a16="http://schemas.microsoft.com/office/drawing/2014/main" id="{00000000-0008-0000-0000-00005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46</xdr:row>
          <xdr:rowOff>28575</xdr:rowOff>
        </xdr:from>
        <xdr:to>
          <xdr:col>19</xdr:col>
          <xdr:colOff>542925</xdr:colOff>
          <xdr:row>46</xdr:row>
          <xdr:rowOff>409575</xdr:rowOff>
        </xdr:to>
        <xdr:sp macro="" textlink="">
          <xdr:nvSpPr>
            <xdr:cNvPr id="7522" name="Check Box 354" hidden="1">
              <a:extLst>
                <a:ext uri="{63B3BB69-23CF-44E3-9099-C40C66FF867C}">
                  <a14:compatExt spid="_x0000_s7522"/>
                </a:ext>
                <a:ext uri="{FF2B5EF4-FFF2-40B4-BE49-F238E27FC236}">
                  <a16:creationId xmlns:a16="http://schemas.microsoft.com/office/drawing/2014/main" id="{00000000-0008-0000-0000-00006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47</xdr:row>
          <xdr:rowOff>28575</xdr:rowOff>
        </xdr:from>
        <xdr:to>
          <xdr:col>19</xdr:col>
          <xdr:colOff>542925</xdr:colOff>
          <xdr:row>47</xdr:row>
          <xdr:rowOff>409575</xdr:rowOff>
        </xdr:to>
        <xdr:sp macro="" textlink="">
          <xdr:nvSpPr>
            <xdr:cNvPr id="7523" name="Check Box 355" hidden="1">
              <a:extLst>
                <a:ext uri="{63B3BB69-23CF-44E3-9099-C40C66FF867C}">
                  <a14:compatExt spid="_x0000_s7523"/>
                </a:ext>
                <a:ext uri="{FF2B5EF4-FFF2-40B4-BE49-F238E27FC236}">
                  <a16:creationId xmlns:a16="http://schemas.microsoft.com/office/drawing/2014/main" id="{00000000-0008-0000-0000-00006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48</xdr:row>
          <xdr:rowOff>28575</xdr:rowOff>
        </xdr:from>
        <xdr:to>
          <xdr:col>19</xdr:col>
          <xdr:colOff>542925</xdr:colOff>
          <xdr:row>48</xdr:row>
          <xdr:rowOff>409575</xdr:rowOff>
        </xdr:to>
        <xdr:sp macro="" textlink="">
          <xdr:nvSpPr>
            <xdr:cNvPr id="7524" name="Check Box 356" hidden="1">
              <a:extLst>
                <a:ext uri="{63B3BB69-23CF-44E3-9099-C40C66FF867C}">
                  <a14:compatExt spid="_x0000_s7524"/>
                </a:ext>
                <a:ext uri="{FF2B5EF4-FFF2-40B4-BE49-F238E27FC236}">
                  <a16:creationId xmlns:a16="http://schemas.microsoft.com/office/drawing/2014/main" id="{00000000-0008-0000-0000-00006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57</xdr:row>
          <xdr:rowOff>28575</xdr:rowOff>
        </xdr:from>
        <xdr:to>
          <xdr:col>14</xdr:col>
          <xdr:colOff>542925</xdr:colOff>
          <xdr:row>57</xdr:row>
          <xdr:rowOff>409575</xdr:rowOff>
        </xdr:to>
        <xdr:sp macro="" textlink="">
          <xdr:nvSpPr>
            <xdr:cNvPr id="7527" name="Check Box 359" hidden="1">
              <a:extLst>
                <a:ext uri="{63B3BB69-23CF-44E3-9099-C40C66FF867C}">
                  <a14:compatExt spid="_x0000_s7527"/>
                </a:ext>
                <a:ext uri="{FF2B5EF4-FFF2-40B4-BE49-F238E27FC236}">
                  <a16:creationId xmlns:a16="http://schemas.microsoft.com/office/drawing/2014/main" id="{00000000-0008-0000-0000-00006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57</xdr:row>
          <xdr:rowOff>28575</xdr:rowOff>
        </xdr:from>
        <xdr:to>
          <xdr:col>15</xdr:col>
          <xdr:colOff>542925</xdr:colOff>
          <xdr:row>57</xdr:row>
          <xdr:rowOff>409575</xdr:rowOff>
        </xdr:to>
        <xdr:sp macro="" textlink="">
          <xdr:nvSpPr>
            <xdr:cNvPr id="7528" name="Check Box 360" hidden="1">
              <a:extLst>
                <a:ext uri="{63B3BB69-23CF-44E3-9099-C40C66FF867C}">
                  <a14:compatExt spid="_x0000_s7528"/>
                </a:ext>
                <a:ext uri="{FF2B5EF4-FFF2-40B4-BE49-F238E27FC236}">
                  <a16:creationId xmlns:a16="http://schemas.microsoft.com/office/drawing/2014/main" id="{00000000-0008-0000-0000-00006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57</xdr:row>
          <xdr:rowOff>28575</xdr:rowOff>
        </xdr:from>
        <xdr:to>
          <xdr:col>16</xdr:col>
          <xdr:colOff>542925</xdr:colOff>
          <xdr:row>57</xdr:row>
          <xdr:rowOff>409575</xdr:rowOff>
        </xdr:to>
        <xdr:sp macro="" textlink="">
          <xdr:nvSpPr>
            <xdr:cNvPr id="7529" name="Check Box 361" hidden="1">
              <a:extLst>
                <a:ext uri="{63B3BB69-23CF-44E3-9099-C40C66FF867C}">
                  <a14:compatExt spid="_x0000_s7529"/>
                </a:ext>
                <a:ext uri="{FF2B5EF4-FFF2-40B4-BE49-F238E27FC236}">
                  <a16:creationId xmlns:a16="http://schemas.microsoft.com/office/drawing/2014/main" id="{00000000-0008-0000-0000-00006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57</xdr:row>
          <xdr:rowOff>28575</xdr:rowOff>
        </xdr:from>
        <xdr:to>
          <xdr:col>17</xdr:col>
          <xdr:colOff>542925</xdr:colOff>
          <xdr:row>57</xdr:row>
          <xdr:rowOff>409575</xdr:rowOff>
        </xdr:to>
        <xdr:sp macro="" textlink="">
          <xdr:nvSpPr>
            <xdr:cNvPr id="7530" name="Check Box 362" hidden="1">
              <a:extLst>
                <a:ext uri="{63B3BB69-23CF-44E3-9099-C40C66FF867C}">
                  <a14:compatExt spid="_x0000_s7530"/>
                </a:ext>
                <a:ext uri="{FF2B5EF4-FFF2-40B4-BE49-F238E27FC236}">
                  <a16:creationId xmlns:a16="http://schemas.microsoft.com/office/drawing/2014/main" id="{00000000-0008-0000-0000-00006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57</xdr:row>
          <xdr:rowOff>28575</xdr:rowOff>
        </xdr:from>
        <xdr:to>
          <xdr:col>18</xdr:col>
          <xdr:colOff>542925</xdr:colOff>
          <xdr:row>57</xdr:row>
          <xdr:rowOff>409575</xdr:rowOff>
        </xdr:to>
        <xdr:sp macro="" textlink="">
          <xdr:nvSpPr>
            <xdr:cNvPr id="7531" name="Check Box 363" hidden="1">
              <a:extLst>
                <a:ext uri="{63B3BB69-23CF-44E3-9099-C40C66FF867C}">
                  <a14:compatExt spid="_x0000_s7531"/>
                </a:ext>
                <a:ext uri="{FF2B5EF4-FFF2-40B4-BE49-F238E27FC236}">
                  <a16:creationId xmlns:a16="http://schemas.microsoft.com/office/drawing/2014/main" id="{00000000-0008-0000-0000-00006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57</xdr:row>
          <xdr:rowOff>28575</xdr:rowOff>
        </xdr:from>
        <xdr:to>
          <xdr:col>19</xdr:col>
          <xdr:colOff>542925</xdr:colOff>
          <xdr:row>57</xdr:row>
          <xdr:rowOff>409575</xdr:rowOff>
        </xdr:to>
        <xdr:sp macro="" textlink="">
          <xdr:nvSpPr>
            <xdr:cNvPr id="7532" name="Check Box 364" hidden="1">
              <a:extLst>
                <a:ext uri="{63B3BB69-23CF-44E3-9099-C40C66FF867C}">
                  <a14:compatExt spid="_x0000_s7532"/>
                </a:ext>
                <a:ext uri="{FF2B5EF4-FFF2-40B4-BE49-F238E27FC236}">
                  <a16:creationId xmlns:a16="http://schemas.microsoft.com/office/drawing/2014/main" id="{00000000-0008-0000-0000-00006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58</xdr:row>
          <xdr:rowOff>28575</xdr:rowOff>
        </xdr:from>
        <xdr:to>
          <xdr:col>14</xdr:col>
          <xdr:colOff>542925</xdr:colOff>
          <xdr:row>58</xdr:row>
          <xdr:rowOff>409575</xdr:rowOff>
        </xdr:to>
        <xdr:sp macro="" textlink="">
          <xdr:nvSpPr>
            <xdr:cNvPr id="7533" name="Check Box 365" hidden="1">
              <a:extLst>
                <a:ext uri="{63B3BB69-23CF-44E3-9099-C40C66FF867C}">
                  <a14:compatExt spid="_x0000_s7533"/>
                </a:ext>
                <a:ext uri="{FF2B5EF4-FFF2-40B4-BE49-F238E27FC236}">
                  <a16:creationId xmlns:a16="http://schemas.microsoft.com/office/drawing/2014/main" id="{00000000-0008-0000-0000-00006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58</xdr:row>
          <xdr:rowOff>28575</xdr:rowOff>
        </xdr:from>
        <xdr:to>
          <xdr:col>15</xdr:col>
          <xdr:colOff>542925</xdr:colOff>
          <xdr:row>58</xdr:row>
          <xdr:rowOff>409575</xdr:rowOff>
        </xdr:to>
        <xdr:sp macro="" textlink="">
          <xdr:nvSpPr>
            <xdr:cNvPr id="7534" name="Check Box 366" hidden="1">
              <a:extLst>
                <a:ext uri="{63B3BB69-23CF-44E3-9099-C40C66FF867C}">
                  <a14:compatExt spid="_x0000_s7534"/>
                </a:ext>
                <a:ext uri="{FF2B5EF4-FFF2-40B4-BE49-F238E27FC236}">
                  <a16:creationId xmlns:a16="http://schemas.microsoft.com/office/drawing/2014/main" id="{00000000-0008-0000-0000-00006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58</xdr:row>
          <xdr:rowOff>28575</xdr:rowOff>
        </xdr:from>
        <xdr:to>
          <xdr:col>16</xdr:col>
          <xdr:colOff>542925</xdr:colOff>
          <xdr:row>58</xdr:row>
          <xdr:rowOff>409575</xdr:rowOff>
        </xdr:to>
        <xdr:sp macro="" textlink="">
          <xdr:nvSpPr>
            <xdr:cNvPr id="7535" name="Check Box 367" hidden="1">
              <a:extLst>
                <a:ext uri="{63B3BB69-23CF-44E3-9099-C40C66FF867C}">
                  <a14:compatExt spid="_x0000_s7535"/>
                </a:ext>
                <a:ext uri="{FF2B5EF4-FFF2-40B4-BE49-F238E27FC236}">
                  <a16:creationId xmlns:a16="http://schemas.microsoft.com/office/drawing/2014/main" id="{00000000-0008-0000-0000-00006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58</xdr:row>
          <xdr:rowOff>28575</xdr:rowOff>
        </xdr:from>
        <xdr:to>
          <xdr:col>17</xdr:col>
          <xdr:colOff>542925</xdr:colOff>
          <xdr:row>58</xdr:row>
          <xdr:rowOff>409575</xdr:rowOff>
        </xdr:to>
        <xdr:sp macro="" textlink="">
          <xdr:nvSpPr>
            <xdr:cNvPr id="7536" name="Check Box 368" hidden="1">
              <a:extLst>
                <a:ext uri="{63B3BB69-23CF-44E3-9099-C40C66FF867C}">
                  <a14:compatExt spid="_x0000_s7536"/>
                </a:ext>
                <a:ext uri="{FF2B5EF4-FFF2-40B4-BE49-F238E27FC236}">
                  <a16:creationId xmlns:a16="http://schemas.microsoft.com/office/drawing/2014/main" id="{00000000-0008-0000-0000-00007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58</xdr:row>
          <xdr:rowOff>28575</xdr:rowOff>
        </xdr:from>
        <xdr:to>
          <xdr:col>18</xdr:col>
          <xdr:colOff>542925</xdr:colOff>
          <xdr:row>58</xdr:row>
          <xdr:rowOff>409575</xdr:rowOff>
        </xdr:to>
        <xdr:sp macro="" textlink="">
          <xdr:nvSpPr>
            <xdr:cNvPr id="7537" name="Check Box 369" hidden="1">
              <a:extLst>
                <a:ext uri="{63B3BB69-23CF-44E3-9099-C40C66FF867C}">
                  <a14:compatExt spid="_x0000_s7537"/>
                </a:ext>
                <a:ext uri="{FF2B5EF4-FFF2-40B4-BE49-F238E27FC236}">
                  <a16:creationId xmlns:a16="http://schemas.microsoft.com/office/drawing/2014/main" id="{00000000-0008-0000-0000-00007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58</xdr:row>
          <xdr:rowOff>28575</xdr:rowOff>
        </xdr:from>
        <xdr:to>
          <xdr:col>19</xdr:col>
          <xdr:colOff>542925</xdr:colOff>
          <xdr:row>58</xdr:row>
          <xdr:rowOff>409575</xdr:rowOff>
        </xdr:to>
        <xdr:sp macro="" textlink="">
          <xdr:nvSpPr>
            <xdr:cNvPr id="7538" name="Check Box 370" hidden="1">
              <a:extLst>
                <a:ext uri="{63B3BB69-23CF-44E3-9099-C40C66FF867C}">
                  <a14:compatExt spid="_x0000_s7538"/>
                </a:ext>
                <a:ext uri="{FF2B5EF4-FFF2-40B4-BE49-F238E27FC236}">
                  <a16:creationId xmlns:a16="http://schemas.microsoft.com/office/drawing/2014/main" id="{00000000-0008-0000-0000-00007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59</xdr:row>
          <xdr:rowOff>28575</xdr:rowOff>
        </xdr:from>
        <xdr:to>
          <xdr:col>14</xdr:col>
          <xdr:colOff>542925</xdr:colOff>
          <xdr:row>59</xdr:row>
          <xdr:rowOff>409575</xdr:rowOff>
        </xdr:to>
        <xdr:sp macro="" textlink="">
          <xdr:nvSpPr>
            <xdr:cNvPr id="7539" name="Check Box 371" hidden="1">
              <a:extLst>
                <a:ext uri="{63B3BB69-23CF-44E3-9099-C40C66FF867C}">
                  <a14:compatExt spid="_x0000_s7539"/>
                </a:ext>
                <a:ext uri="{FF2B5EF4-FFF2-40B4-BE49-F238E27FC236}">
                  <a16:creationId xmlns:a16="http://schemas.microsoft.com/office/drawing/2014/main" id="{00000000-0008-0000-0000-00007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59</xdr:row>
          <xdr:rowOff>28575</xdr:rowOff>
        </xdr:from>
        <xdr:to>
          <xdr:col>15</xdr:col>
          <xdr:colOff>542925</xdr:colOff>
          <xdr:row>59</xdr:row>
          <xdr:rowOff>409575</xdr:rowOff>
        </xdr:to>
        <xdr:sp macro="" textlink="">
          <xdr:nvSpPr>
            <xdr:cNvPr id="7540" name="Check Box 372" hidden="1">
              <a:extLst>
                <a:ext uri="{63B3BB69-23CF-44E3-9099-C40C66FF867C}">
                  <a14:compatExt spid="_x0000_s7540"/>
                </a:ext>
                <a:ext uri="{FF2B5EF4-FFF2-40B4-BE49-F238E27FC236}">
                  <a16:creationId xmlns:a16="http://schemas.microsoft.com/office/drawing/2014/main" id="{00000000-0008-0000-0000-00007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609600</xdr:colOff>
          <xdr:row>59</xdr:row>
          <xdr:rowOff>28575</xdr:rowOff>
        </xdr:from>
        <xdr:to>
          <xdr:col>16</xdr:col>
          <xdr:colOff>542925</xdr:colOff>
          <xdr:row>59</xdr:row>
          <xdr:rowOff>409575</xdr:rowOff>
        </xdr:to>
        <xdr:sp macro="" textlink="">
          <xdr:nvSpPr>
            <xdr:cNvPr id="7541" name="Check Box 373" hidden="1">
              <a:extLst>
                <a:ext uri="{63B3BB69-23CF-44E3-9099-C40C66FF867C}">
                  <a14:compatExt spid="_x0000_s7541"/>
                </a:ext>
                <a:ext uri="{FF2B5EF4-FFF2-40B4-BE49-F238E27FC236}">
                  <a16:creationId xmlns:a16="http://schemas.microsoft.com/office/drawing/2014/main" id="{00000000-0008-0000-0000-00007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59</xdr:row>
          <xdr:rowOff>28575</xdr:rowOff>
        </xdr:from>
        <xdr:to>
          <xdr:col>17</xdr:col>
          <xdr:colOff>542925</xdr:colOff>
          <xdr:row>59</xdr:row>
          <xdr:rowOff>409575</xdr:rowOff>
        </xdr:to>
        <xdr:sp macro="" textlink="">
          <xdr:nvSpPr>
            <xdr:cNvPr id="7542" name="Check Box 374" hidden="1">
              <a:extLst>
                <a:ext uri="{63B3BB69-23CF-44E3-9099-C40C66FF867C}">
                  <a14:compatExt spid="_x0000_s7542"/>
                </a:ext>
                <a:ext uri="{FF2B5EF4-FFF2-40B4-BE49-F238E27FC236}">
                  <a16:creationId xmlns:a16="http://schemas.microsoft.com/office/drawing/2014/main" id="{00000000-0008-0000-0000-00007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609600</xdr:colOff>
          <xdr:row>59</xdr:row>
          <xdr:rowOff>28575</xdr:rowOff>
        </xdr:from>
        <xdr:to>
          <xdr:col>18</xdr:col>
          <xdr:colOff>542925</xdr:colOff>
          <xdr:row>59</xdr:row>
          <xdr:rowOff>409575</xdr:rowOff>
        </xdr:to>
        <xdr:sp macro="" textlink="">
          <xdr:nvSpPr>
            <xdr:cNvPr id="7543" name="Check Box 375" hidden="1">
              <a:extLst>
                <a:ext uri="{63B3BB69-23CF-44E3-9099-C40C66FF867C}">
                  <a14:compatExt spid="_x0000_s7543"/>
                </a:ext>
                <a:ext uri="{FF2B5EF4-FFF2-40B4-BE49-F238E27FC236}">
                  <a16:creationId xmlns:a16="http://schemas.microsoft.com/office/drawing/2014/main" id="{00000000-0008-0000-0000-00007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609600</xdr:colOff>
          <xdr:row>59</xdr:row>
          <xdr:rowOff>28575</xdr:rowOff>
        </xdr:from>
        <xdr:to>
          <xdr:col>19</xdr:col>
          <xdr:colOff>542925</xdr:colOff>
          <xdr:row>59</xdr:row>
          <xdr:rowOff>409575</xdr:rowOff>
        </xdr:to>
        <xdr:sp macro="" textlink="">
          <xdr:nvSpPr>
            <xdr:cNvPr id="7544" name="Check Box 376" hidden="1">
              <a:extLst>
                <a:ext uri="{63B3BB69-23CF-44E3-9099-C40C66FF867C}">
                  <a14:compatExt spid="_x0000_s7544"/>
                </a:ext>
                <a:ext uri="{FF2B5EF4-FFF2-40B4-BE49-F238E27FC236}">
                  <a16:creationId xmlns:a16="http://schemas.microsoft.com/office/drawing/2014/main" id="{00000000-0008-0000-0000-00007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12700</xdr:colOff>
      <xdr:row>30</xdr:row>
      <xdr:rowOff>88900</xdr:rowOff>
    </xdr:from>
    <xdr:to>
      <xdr:col>10</xdr:col>
      <xdr:colOff>511629</xdr:colOff>
      <xdr:row>52</xdr:row>
      <xdr:rowOff>158448</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8</xdr:row>
      <xdr:rowOff>25400</xdr:rowOff>
    </xdr:from>
    <xdr:to>
      <xdr:col>10</xdr:col>
      <xdr:colOff>460829</xdr:colOff>
      <xdr:row>29</xdr:row>
      <xdr:rowOff>6653</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533400</xdr:colOff>
      <xdr:row>25</xdr:row>
      <xdr:rowOff>101600</xdr:rowOff>
    </xdr:from>
    <xdr:to>
      <xdr:col>36</xdr:col>
      <xdr:colOff>152400</xdr:colOff>
      <xdr:row>47</xdr:row>
      <xdr:rowOff>38100</xdr:rowOff>
    </xdr:to>
    <xdr:graphicFrame macro="">
      <xdr:nvGraphicFramePr>
        <xdr:cNvPr id="5" name="Diagramm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596900</xdr:colOff>
      <xdr:row>4</xdr:row>
      <xdr:rowOff>12700</xdr:rowOff>
    </xdr:from>
    <xdr:to>
      <xdr:col>36</xdr:col>
      <xdr:colOff>177800</xdr:colOff>
      <xdr:row>24</xdr:row>
      <xdr:rowOff>63500</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619125</xdr:colOff>
          <xdr:row>20</xdr:row>
          <xdr:rowOff>85725</xdr:rowOff>
        </xdr:from>
        <xdr:to>
          <xdr:col>6</xdr:col>
          <xdr:colOff>676275</xdr:colOff>
          <xdr:row>20</xdr:row>
          <xdr:rowOff>276225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xdr:oneCellAnchor>
    <xdr:from>
      <xdr:col>1</xdr:col>
      <xdr:colOff>0</xdr:colOff>
      <xdr:row>7</xdr:row>
      <xdr:rowOff>0</xdr:rowOff>
    </xdr:from>
    <xdr:ext cx="184731" cy="264560"/>
    <xdr:sp macro="" textlink="">
      <xdr:nvSpPr>
        <xdr:cNvPr id="73" name="Textfeld 72">
          <a:extLst>
            <a:ext uri="{FF2B5EF4-FFF2-40B4-BE49-F238E27FC236}">
              <a16:creationId xmlns:a16="http://schemas.microsoft.com/office/drawing/2014/main" id="{00000000-0008-0000-0300-000049000000}"/>
            </a:ext>
          </a:extLst>
        </xdr:cNvPr>
        <xdr:cNvSpPr txBox="1"/>
      </xdr:nvSpPr>
      <xdr:spPr>
        <a:xfrm>
          <a:off x="1384300" y="22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1</xdr:col>
      <xdr:colOff>0</xdr:colOff>
      <xdr:row>7</xdr:row>
      <xdr:rowOff>0</xdr:rowOff>
    </xdr:from>
    <xdr:ext cx="184731" cy="264560"/>
    <xdr:sp macro="" textlink="">
      <xdr:nvSpPr>
        <xdr:cNvPr id="74" name="Textfeld 73">
          <a:extLst>
            <a:ext uri="{FF2B5EF4-FFF2-40B4-BE49-F238E27FC236}">
              <a16:creationId xmlns:a16="http://schemas.microsoft.com/office/drawing/2014/main" id="{00000000-0008-0000-0300-00004A000000}"/>
            </a:ext>
          </a:extLst>
        </xdr:cNvPr>
        <xdr:cNvSpPr txBox="1"/>
      </xdr:nvSpPr>
      <xdr:spPr>
        <a:xfrm>
          <a:off x="1384300" y="22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8</xdr:col>
      <xdr:colOff>496422</xdr:colOff>
      <xdr:row>2</xdr:row>
      <xdr:rowOff>9071</xdr:rowOff>
    </xdr:from>
    <xdr:to>
      <xdr:col>8</xdr:col>
      <xdr:colOff>1201361</xdr:colOff>
      <xdr:row>3</xdr:row>
      <xdr:rowOff>170607</xdr:rowOff>
    </xdr:to>
    <xdr:pic>
      <xdr:nvPicPr>
        <xdr:cNvPr id="75" name="Bild 1">
          <a:extLst>
            <a:ext uri="{FF2B5EF4-FFF2-40B4-BE49-F238E27FC236}">
              <a16:creationId xmlns:a16="http://schemas.microsoft.com/office/drawing/2014/main" id="{00000000-0008-0000-0300-00004B000000}"/>
            </a:ext>
          </a:extLst>
        </xdr:cNvPr>
        <xdr:cNvPicPr>
          <a:picLocks noChangeAspect="1"/>
        </xdr:cNvPicPr>
      </xdr:nvPicPr>
      <xdr:blipFill>
        <a:blip xmlns:r="http://schemas.openxmlformats.org/officeDocument/2006/relationships" r:embed="rId1"/>
        <a:stretch/>
      </xdr:blipFill>
      <xdr:spPr bwMode="auto">
        <a:xfrm>
          <a:off x="12416279" y="353785"/>
          <a:ext cx="708749" cy="4704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4524375</xdr:colOff>
          <xdr:row>20</xdr:row>
          <xdr:rowOff>104775</xdr:rowOff>
        </xdr:from>
        <xdr:to>
          <xdr:col>2</xdr:col>
          <xdr:colOff>485775</xdr:colOff>
          <xdr:row>20</xdr:row>
          <xdr:rowOff>257175</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300-00004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0</xdr:rowOff>
        </xdr:from>
        <xdr:to>
          <xdr:col>3</xdr:col>
          <xdr:colOff>504825</xdr:colOff>
          <xdr:row>20</xdr:row>
          <xdr:rowOff>342900</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300-00005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28575</xdr:rowOff>
        </xdr:from>
        <xdr:to>
          <xdr:col>4</xdr:col>
          <xdr:colOff>581025</xdr:colOff>
          <xdr:row>21</xdr:row>
          <xdr:rowOff>0</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300-00007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20</xdr:row>
          <xdr:rowOff>0</xdr:rowOff>
        </xdr:from>
        <xdr:to>
          <xdr:col>5</xdr:col>
          <xdr:colOff>523875</xdr:colOff>
          <xdr:row>21</xdr:row>
          <xdr:rowOff>38100</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300-0000B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0</xdr:rowOff>
        </xdr:from>
        <xdr:to>
          <xdr:col>3</xdr:col>
          <xdr:colOff>504825</xdr:colOff>
          <xdr:row>21</xdr:row>
          <xdr:rowOff>342900</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300-0000B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0</xdr:rowOff>
        </xdr:from>
        <xdr:to>
          <xdr:col>3</xdr:col>
          <xdr:colOff>504825</xdr:colOff>
          <xdr:row>22</xdr:row>
          <xdr:rowOff>342900</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300-0000B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0</xdr:rowOff>
        </xdr:from>
        <xdr:to>
          <xdr:col>3</xdr:col>
          <xdr:colOff>504825</xdr:colOff>
          <xdr:row>23</xdr:row>
          <xdr:rowOff>342900</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300-0000B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0</xdr:rowOff>
        </xdr:from>
        <xdr:to>
          <xdr:col>3</xdr:col>
          <xdr:colOff>504825</xdr:colOff>
          <xdr:row>24</xdr:row>
          <xdr:rowOff>342900</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300-0000B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0</xdr:rowOff>
        </xdr:from>
        <xdr:to>
          <xdr:col>3</xdr:col>
          <xdr:colOff>504825</xdr:colOff>
          <xdr:row>25</xdr:row>
          <xdr:rowOff>342900</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300-0000B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0</xdr:rowOff>
        </xdr:from>
        <xdr:to>
          <xdr:col>3</xdr:col>
          <xdr:colOff>504825</xdr:colOff>
          <xdr:row>26</xdr:row>
          <xdr:rowOff>342900</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300-0000B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0</xdr:rowOff>
        </xdr:from>
        <xdr:to>
          <xdr:col>3</xdr:col>
          <xdr:colOff>504825</xdr:colOff>
          <xdr:row>27</xdr:row>
          <xdr:rowOff>342900</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300-0000B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0</xdr:rowOff>
        </xdr:from>
        <xdr:to>
          <xdr:col>3</xdr:col>
          <xdr:colOff>504825</xdr:colOff>
          <xdr:row>28</xdr:row>
          <xdr:rowOff>342900</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300-0000B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29</xdr:row>
          <xdr:rowOff>0</xdr:rowOff>
        </xdr:from>
        <xdr:to>
          <xdr:col>3</xdr:col>
          <xdr:colOff>504825</xdr:colOff>
          <xdr:row>30</xdr:row>
          <xdr:rowOff>0</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300-0000B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0</xdr:rowOff>
        </xdr:from>
        <xdr:to>
          <xdr:col>3</xdr:col>
          <xdr:colOff>504825</xdr:colOff>
          <xdr:row>31</xdr:row>
          <xdr:rowOff>9525</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300-0000B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0</xdr:rowOff>
        </xdr:from>
        <xdr:to>
          <xdr:col>3</xdr:col>
          <xdr:colOff>504825</xdr:colOff>
          <xdr:row>32</xdr:row>
          <xdr:rowOff>0</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300-0000B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xdr:row>
          <xdr:rowOff>0</xdr:rowOff>
        </xdr:from>
        <xdr:to>
          <xdr:col>3</xdr:col>
          <xdr:colOff>504825</xdr:colOff>
          <xdr:row>33</xdr:row>
          <xdr:rowOff>9525</xdr:rowOff>
        </xdr:to>
        <xdr:sp macro="" textlink="">
          <xdr:nvSpPr>
            <xdr:cNvPr id="4285" name="Check Box 189" hidden="1">
              <a:extLst>
                <a:ext uri="{63B3BB69-23CF-44E3-9099-C40C66FF867C}">
                  <a14:compatExt spid="_x0000_s4285"/>
                </a:ext>
                <a:ext uri="{FF2B5EF4-FFF2-40B4-BE49-F238E27FC236}">
                  <a16:creationId xmlns:a16="http://schemas.microsoft.com/office/drawing/2014/main" id="{00000000-0008-0000-0300-0000B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0</xdr:rowOff>
        </xdr:from>
        <xdr:to>
          <xdr:col>3</xdr:col>
          <xdr:colOff>504825</xdr:colOff>
          <xdr:row>33</xdr:row>
          <xdr:rowOff>342900</xdr:rowOff>
        </xdr:to>
        <xdr:sp macro="" textlink="">
          <xdr:nvSpPr>
            <xdr:cNvPr id="4286" name="Check Box 190" hidden="1">
              <a:extLst>
                <a:ext uri="{63B3BB69-23CF-44E3-9099-C40C66FF867C}">
                  <a14:compatExt spid="_x0000_s4286"/>
                </a:ext>
                <a:ext uri="{FF2B5EF4-FFF2-40B4-BE49-F238E27FC236}">
                  <a16:creationId xmlns:a16="http://schemas.microsoft.com/office/drawing/2014/main" id="{00000000-0008-0000-0300-0000B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34</xdr:row>
          <xdr:rowOff>0</xdr:rowOff>
        </xdr:from>
        <xdr:to>
          <xdr:col>3</xdr:col>
          <xdr:colOff>504825</xdr:colOff>
          <xdr:row>35</xdr:row>
          <xdr:rowOff>28575</xdr:rowOff>
        </xdr:to>
        <xdr:sp macro="" textlink="">
          <xdr:nvSpPr>
            <xdr:cNvPr id="4287" name="Check Box 191" hidden="1">
              <a:extLst>
                <a:ext uri="{63B3BB69-23CF-44E3-9099-C40C66FF867C}">
                  <a14:compatExt spid="_x0000_s4287"/>
                </a:ext>
                <a:ext uri="{FF2B5EF4-FFF2-40B4-BE49-F238E27FC236}">
                  <a16:creationId xmlns:a16="http://schemas.microsoft.com/office/drawing/2014/main" id="{00000000-0008-0000-0300-0000B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35</xdr:row>
          <xdr:rowOff>0</xdr:rowOff>
        </xdr:from>
        <xdr:to>
          <xdr:col>3</xdr:col>
          <xdr:colOff>504825</xdr:colOff>
          <xdr:row>35</xdr:row>
          <xdr:rowOff>342900</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300-0000C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36</xdr:row>
          <xdr:rowOff>0</xdr:rowOff>
        </xdr:from>
        <xdr:to>
          <xdr:col>3</xdr:col>
          <xdr:colOff>504825</xdr:colOff>
          <xdr:row>36</xdr:row>
          <xdr:rowOff>342900</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300-0000C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xdr:row>
          <xdr:rowOff>28575</xdr:rowOff>
        </xdr:from>
        <xdr:to>
          <xdr:col>4</xdr:col>
          <xdr:colOff>581025</xdr:colOff>
          <xdr:row>22</xdr:row>
          <xdr:rowOff>0</xdr:rowOff>
        </xdr:to>
        <xdr:sp macro="" textlink="">
          <xdr:nvSpPr>
            <xdr:cNvPr id="4290" name="Check Box 194" hidden="1">
              <a:extLst>
                <a:ext uri="{63B3BB69-23CF-44E3-9099-C40C66FF867C}">
                  <a14:compatExt spid="_x0000_s4290"/>
                </a:ext>
                <a:ext uri="{FF2B5EF4-FFF2-40B4-BE49-F238E27FC236}">
                  <a16:creationId xmlns:a16="http://schemas.microsoft.com/office/drawing/2014/main" id="{00000000-0008-0000-0300-0000C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28575</xdr:rowOff>
        </xdr:from>
        <xdr:to>
          <xdr:col>4</xdr:col>
          <xdr:colOff>581025</xdr:colOff>
          <xdr:row>22</xdr:row>
          <xdr:rowOff>352425</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300-0000C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28575</xdr:rowOff>
        </xdr:from>
        <xdr:to>
          <xdr:col>4</xdr:col>
          <xdr:colOff>581025</xdr:colOff>
          <xdr:row>23</xdr:row>
          <xdr:rowOff>352425</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300-0000C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28575</xdr:rowOff>
        </xdr:from>
        <xdr:to>
          <xdr:col>4</xdr:col>
          <xdr:colOff>581025</xdr:colOff>
          <xdr:row>24</xdr:row>
          <xdr:rowOff>352425</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300-0000C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28575</xdr:rowOff>
        </xdr:from>
        <xdr:to>
          <xdr:col>4</xdr:col>
          <xdr:colOff>581025</xdr:colOff>
          <xdr:row>26</xdr:row>
          <xdr:rowOff>0</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300-0000C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28575</xdr:rowOff>
        </xdr:from>
        <xdr:to>
          <xdr:col>4</xdr:col>
          <xdr:colOff>581025</xdr:colOff>
          <xdr:row>26</xdr:row>
          <xdr:rowOff>352425</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300-0000C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28575</xdr:rowOff>
        </xdr:from>
        <xdr:to>
          <xdr:col>4</xdr:col>
          <xdr:colOff>581025</xdr:colOff>
          <xdr:row>27</xdr:row>
          <xdr:rowOff>352425</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300-0000C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28575</xdr:rowOff>
        </xdr:from>
        <xdr:to>
          <xdr:col>4</xdr:col>
          <xdr:colOff>581025</xdr:colOff>
          <xdr:row>28</xdr:row>
          <xdr:rowOff>352425</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300-0000C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29</xdr:row>
          <xdr:rowOff>28575</xdr:rowOff>
        </xdr:from>
        <xdr:to>
          <xdr:col>4</xdr:col>
          <xdr:colOff>581025</xdr:colOff>
          <xdr:row>30</xdr:row>
          <xdr:rowOff>9525</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300-0000C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30</xdr:row>
          <xdr:rowOff>28575</xdr:rowOff>
        </xdr:from>
        <xdr:to>
          <xdr:col>4</xdr:col>
          <xdr:colOff>581025</xdr:colOff>
          <xdr:row>31</xdr:row>
          <xdr:rowOff>38100</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00000000-0008-0000-0300-0000C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28575</xdr:rowOff>
        </xdr:from>
        <xdr:to>
          <xdr:col>4</xdr:col>
          <xdr:colOff>581025</xdr:colOff>
          <xdr:row>32</xdr:row>
          <xdr:rowOff>9525</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300-0000C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32</xdr:row>
          <xdr:rowOff>28575</xdr:rowOff>
        </xdr:from>
        <xdr:to>
          <xdr:col>4</xdr:col>
          <xdr:colOff>581025</xdr:colOff>
          <xdr:row>33</xdr:row>
          <xdr:rowOff>38100</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300-0000C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28575</xdr:rowOff>
        </xdr:from>
        <xdr:to>
          <xdr:col>4</xdr:col>
          <xdr:colOff>581025</xdr:colOff>
          <xdr:row>34</xdr:row>
          <xdr:rowOff>0</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0300-0000C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28575</xdr:rowOff>
        </xdr:from>
        <xdr:to>
          <xdr:col>4</xdr:col>
          <xdr:colOff>581025</xdr:colOff>
          <xdr:row>35</xdr:row>
          <xdr:rowOff>38100</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300-0000C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35</xdr:row>
          <xdr:rowOff>28575</xdr:rowOff>
        </xdr:from>
        <xdr:to>
          <xdr:col>4</xdr:col>
          <xdr:colOff>581025</xdr:colOff>
          <xdr:row>35</xdr:row>
          <xdr:rowOff>352425</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300-0000D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28575</xdr:rowOff>
        </xdr:from>
        <xdr:to>
          <xdr:col>4</xdr:col>
          <xdr:colOff>581025</xdr:colOff>
          <xdr:row>36</xdr:row>
          <xdr:rowOff>352425</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300-0000D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eher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0</xdr:rowOff>
        </xdr:from>
        <xdr:to>
          <xdr:col>5</xdr:col>
          <xdr:colOff>523875</xdr:colOff>
          <xdr:row>22</xdr:row>
          <xdr:rowOff>38100</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300-0000D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0</xdr:rowOff>
        </xdr:from>
        <xdr:to>
          <xdr:col>5</xdr:col>
          <xdr:colOff>523875</xdr:colOff>
          <xdr:row>23</xdr:row>
          <xdr:rowOff>38100</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300-0000D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23</xdr:row>
          <xdr:rowOff>0</xdr:rowOff>
        </xdr:from>
        <xdr:to>
          <xdr:col>5</xdr:col>
          <xdr:colOff>523875</xdr:colOff>
          <xdr:row>24</xdr:row>
          <xdr:rowOff>38100</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300-0000D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24</xdr:row>
          <xdr:rowOff>0</xdr:rowOff>
        </xdr:from>
        <xdr:to>
          <xdr:col>5</xdr:col>
          <xdr:colOff>523875</xdr:colOff>
          <xdr:row>25</xdr:row>
          <xdr:rowOff>9525</xdr:rowOff>
        </xdr:to>
        <xdr:sp macro="" textlink="">
          <xdr:nvSpPr>
            <xdr:cNvPr id="4309" name="Check Box 213" hidden="1">
              <a:extLst>
                <a:ext uri="{63B3BB69-23CF-44E3-9099-C40C66FF867C}">
                  <a14:compatExt spid="_x0000_s4309"/>
                </a:ext>
                <a:ext uri="{FF2B5EF4-FFF2-40B4-BE49-F238E27FC236}">
                  <a16:creationId xmlns:a16="http://schemas.microsoft.com/office/drawing/2014/main" id="{00000000-0008-0000-0300-0000D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25</xdr:row>
          <xdr:rowOff>0</xdr:rowOff>
        </xdr:from>
        <xdr:to>
          <xdr:col>5</xdr:col>
          <xdr:colOff>523875</xdr:colOff>
          <xdr:row>26</xdr:row>
          <xdr:rowOff>38100</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300-0000D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26</xdr:row>
          <xdr:rowOff>0</xdr:rowOff>
        </xdr:from>
        <xdr:to>
          <xdr:col>5</xdr:col>
          <xdr:colOff>523875</xdr:colOff>
          <xdr:row>27</xdr:row>
          <xdr:rowOff>9525</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300-0000D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27</xdr:row>
          <xdr:rowOff>0</xdr:rowOff>
        </xdr:from>
        <xdr:to>
          <xdr:col>5</xdr:col>
          <xdr:colOff>523875</xdr:colOff>
          <xdr:row>28</xdr:row>
          <xdr:rowOff>28575</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300-0000D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28</xdr:row>
          <xdr:rowOff>0</xdr:rowOff>
        </xdr:from>
        <xdr:to>
          <xdr:col>5</xdr:col>
          <xdr:colOff>523875</xdr:colOff>
          <xdr:row>29</xdr:row>
          <xdr:rowOff>9525</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300-0000D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29</xdr:row>
          <xdr:rowOff>0</xdr:rowOff>
        </xdr:from>
        <xdr:to>
          <xdr:col>5</xdr:col>
          <xdr:colOff>523875</xdr:colOff>
          <xdr:row>30</xdr:row>
          <xdr:rowOff>47625</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300-0000D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30</xdr:row>
          <xdr:rowOff>0</xdr:rowOff>
        </xdr:from>
        <xdr:to>
          <xdr:col>5</xdr:col>
          <xdr:colOff>523875</xdr:colOff>
          <xdr:row>31</xdr:row>
          <xdr:rowOff>76200</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300-0000D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31</xdr:row>
          <xdr:rowOff>0</xdr:rowOff>
        </xdr:from>
        <xdr:to>
          <xdr:col>5</xdr:col>
          <xdr:colOff>523875</xdr:colOff>
          <xdr:row>32</xdr:row>
          <xdr:rowOff>66675</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300-0000D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32</xdr:row>
          <xdr:rowOff>0</xdr:rowOff>
        </xdr:from>
        <xdr:to>
          <xdr:col>5</xdr:col>
          <xdr:colOff>523875</xdr:colOff>
          <xdr:row>33</xdr:row>
          <xdr:rowOff>76200</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300-0000D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33</xdr:row>
          <xdr:rowOff>0</xdr:rowOff>
        </xdr:from>
        <xdr:to>
          <xdr:col>5</xdr:col>
          <xdr:colOff>523875</xdr:colOff>
          <xdr:row>34</xdr:row>
          <xdr:rowOff>38100</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300-0000D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34</xdr:row>
          <xdr:rowOff>0</xdr:rowOff>
        </xdr:from>
        <xdr:to>
          <xdr:col>5</xdr:col>
          <xdr:colOff>523875</xdr:colOff>
          <xdr:row>35</xdr:row>
          <xdr:rowOff>76200</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300-0000D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35</xdr:row>
          <xdr:rowOff>0</xdr:rowOff>
        </xdr:from>
        <xdr:to>
          <xdr:col>5</xdr:col>
          <xdr:colOff>523875</xdr:colOff>
          <xdr:row>36</xdr:row>
          <xdr:rowOff>9525</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300-0000E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36</xdr:row>
          <xdr:rowOff>0</xdr:rowOff>
        </xdr:from>
        <xdr:to>
          <xdr:col>5</xdr:col>
          <xdr:colOff>523875</xdr:colOff>
          <xdr:row>37</xdr:row>
          <xdr:rowOff>9525</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0300-0000E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nicht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4524375</xdr:colOff>
          <xdr:row>21</xdr:row>
          <xdr:rowOff>104775</xdr:rowOff>
        </xdr:from>
        <xdr:to>
          <xdr:col>2</xdr:col>
          <xdr:colOff>485775</xdr:colOff>
          <xdr:row>21</xdr:row>
          <xdr:rowOff>257175</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300-0000E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4524375</xdr:colOff>
          <xdr:row>22</xdr:row>
          <xdr:rowOff>104775</xdr:rowOff>
        </xdr:from>
        <xdr:to>
          <xdr:col>2</xdr:col>
          <xdr:colOff>485775</xdr:colOff>
          <xdr:row>22</xdr:row>
          <xdr:rowOff>257175</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300-0000E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4524375</xdr:colOff>
          <xdr:row>23</xdr:row>
          <xdr:rowOff>104775</xdr:rowOff>
        </xdr:from>
        <xdr:to>
          <xdr:col>2</xdr:col>
          <xdr:colOff>485775</xdr:colOff>
          <xdr:row>23</xdr:row>
          <xdr:rowOff>257175</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300-0000E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4524375</xdr:colOff>
          <xdr:row>24</xdr:row>
          <xdr:rowOff>104775</xdr:rowOff>
        </xdr:from>
        <xdr:to>
          <xdr:col>2</xdr:col>
          <xdr:colOff>485775</xdr:colOff>
          <xdr:row>24</xdr:row>
          <xdr:rowOff>257175</xdr:rowOff>
        </xdr:to>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0300-0000E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4524375</xdr:colOff>
          <xdr:row>25</xdr:row>
          <xdr:rowOff>104775</xdr:rowOff>
        </xdr:from>
        <xdr:to>
          <xdr:col>2</xdr:col>
          <xdr:colOff>485775</xdr:colOff>
          <xdr:row>25</xdr:row>
          <xdr:rowOff>257175</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300-0000E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4524375</xdr:colOff>
          <xdr:row>26</xdr:row>
          <xdr:rowOff>104775</xdr:rowOff>
        </xdr:from>
        <xdr:to>
          <xdr:col>2</xdr:col>
          <xdr:colOff>485775</xdr:colOff>
          <xdr:row>26</xdr:row>
          <xdr:rowOff>257175</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300-0000E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4524375</xdr:colOff>
          <xdr:row>27</xdr:row>
          <xdr:rowOff>104775</xdr:rowOff>
        </xdr:from>
        <xdr:to>
          <xdr:col>2</xdr:col>
          <xdr:colOff>485775</xdr:colOff>
          <xdr:row>27</xdr:row>
          <xdr:rowOff>257175</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300-0000E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4524375</xdr:colOff>
          <xdr:row>28</xdr:row>
          <xdr:rowOff>104775</xdr:rowOff>
        </xdr:from>
        <xdr:to>
          <xdr:col>2</xdr:col>
          <xdr:colOff>485775</xdr:colOff>
          <xdr:row>28</xdr:row>
          <xdr:rowOff>257175</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300-0000E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4524375</xdr:colOff>
          <xdr:row>29</xdr:row>
          <xdr:rowOff>104775</xdr:rowOff>
        </xdr:from>
        <xdr:to>
          <xdr:col>2</xdr:col>
          <xdr:colOff>485775</xdr:colOff>
          <xdr:row>29</xdr:row>
          <xdr:rowOff>257175</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300-0000E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4524375</xdr:colOff>
          <xdr:row>30</xdr:row>
          <xdr:rowOff>104775</xdr:rowOff>
        </xdr:from>
        <xdr:to>
          <xdr:col>2</xdr:col>
          <xdr:colOff>485775</xdr:colOff>
          <xdr:row>30</xdr:row>
          <xdr:rowOff>257175</xdr:rowOff>
        </xdr:to>
        <xdr:sp macro="" textlink="">
          <xdr:nvSpPr>
            <xdr:cNvPr id="4332" name="Check Box 236" hidden="1">
              <a:extLst>
                <a:ext uri="{63B3BB69-23CF-44E3-9099-C40C66FF867C}">
                  <a14:compatExt spid="_x0000_s4332"/>
                </a:ext>
                <a:ext uri="{FF2B5EF4-FFF2-40B4-BE49-F238E27FC236}">
                  <a16:creationId xmlns:a16="http://schemas.microsoft.com/office/drawing/2014/main" id="{00000000-0008-0000-0300-0000E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4524375</xdr:colOff>
          <xdr:row>31</xdr:row>
          <xdr:rowOff>104775</xdr:rowOff>
        </xdr:from>
        <xdr:to>
          <xdr:col>2</xdr:col>
          <xdr:colOff>485775</xdr:colOff>
          <xdr:row>31</xdr:row>
          <xdr:rowOff>257175</xdr:rowOff>
        </xdr:to>
        <xdr:sp macro="" textlink="">
          <xdr:nvSpPr>
            <xdr:cNvPr id="4333" name="Check Box 237" hidden="1">
              <a:extLst>
                <a:ext uri="{63B3BB69-23CF-44E3-9099-C40C66FF867C}">
                  <a14:compatExt spid="_x0000_s4333"/>
                </a:ext>
                <a:ext uri="{FF2B5EF4-FFF2-40B4-BE49-F238E27FC236}">
                  <a16:creationId xmlns:a16="http://schemas.microsoft.com/office/drawing/2014/main" id="{00000000-0008-0000-0300-0000E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4524375</xdr:colOff>
          <xdr:row>32</xdr:row>
          <xdr:rowOff>104775</xdr:rowOff>
        </xdr:from>
        <xdr:to>
          <xdr:col>2</xdr:col>
          <xdr:colOff>485775</xdr:colOff>
          <xdr:row>32</xdr:row>
          <xdr:rowOff>257175</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300-0000E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4524375</xdr:colOff>
          <xdr:row>33</xdr:row>
          <xdr:rowOff>104775</xdr:rowOff>
        </xdr:from>
        <xdr:to>
          <xdr:col>2</xdr:col>
          <xdr:colOff>485775</xdr:colOff>
          <xdr:row>33</xdr:row>
          <xdr:rowOff>257175</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300-0000E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4524375</xdr:colOff>
          <xdr:row>34</xdr:row>
          <xdr:rowOff>104775</xdr:rowOff>
        </xdr:from>
        <xdr:to>
          <xdr:col>2</xdr:col>
          <xdr:colOff>485775</xdr:colOff>
          <xdr:row>34</xdr:row>
          <xdr:rowOff>257175</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300-0000F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4524375</xdr:colOff>
          <xdr:row>35</xdr:row>
          <xdr:rowOff>104775</xdr:rowOff>
        </xdr:from>
        <xdr:to>
          <xdr:col>2</xdr:col>
          <xdr:colOff>485775</xdr:colOff>
          <xdr:row>35</xdr:row>
          <xdr:rowOff>257175</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300-0000F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4524375</xdr:colOff>
          <xdr:row>36</xdr:row>
          <xdr:rowOff>104775</xdr:rowOff>
        </xdr:from>
        <xdr:to>
          <xdr:col>2</xdr:col>
          <xdr:colOff>485775</xdr:colOff>
          <xdr:row>36</xdr:row>
          <xdr:rowOff>257175</xdr:rowOff>
        </xdr:to>
        <xdr:sp macro="" textlink="">
          <xdr:nvSpPr>
            <xdr:cNvPr id="4338" name="Check Box 242" hidden="1">
              <a:extLst>
                <a:ext uri="{63B3BB69-23CF-44E3-9099-C40C66FF867C}">
                  <a14:compatExt spid="_x0000_s4338"/>
                </a:ext>
                <a:ext uri="{FF2B5EF4-FFF2-40B4-BE49-F238E27FC236}">
                  <a16:creationId xmlns:a16="http://schemas.microsoft.com/office/drawing/2014/main" id="{00000000-0008-0000-0300-0000F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trifft zu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21</xdr:row>
          <xdr:rowOff>85725</xdr:rowOff>
        </xdr:from>
        <xdr:to>
          <xdr:col>6</xdr:col>
          <xdr:colOff>676275</xdr:colOff>
          <xdr:row>21</xdr:row>
          <xdr:rowOff>276225</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300-0000F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22</xdr:row>
          <xdr:rowOff>85725</xdr:rowOff>
        </xdr:from>
        <xdr:to>
          <xdr:col>6</xdr:col>
          <xdr:colOff>676275</xdr:colOff>
          <xdr:row>22</xdr:row>
          <xdr:rowOff>276225</xdr:rowOff>
        </xdr:to>
        <xdr:sp macro="" textlink="">
          <xdr:nvSpPr>
            <xdr:cNvPr id="4340" name="Check Box 244" hidden="1">
              <a:extLst>
                <a:ext uri="{63B3BB69-23CF-44E3-9099-C40C66FF867C}">
                  <a14:compatExt spid="_x0000_s4340"/>
                </a:ext>
                <a:ext uri="{FF2B5EF4-FFF2-40B4-BE49-F238E27FC236}">
                  <a16:creationId xmlns:a16="http://schemas.microsoft.com/office/drawing/2014/main" id="{00000000-0008-0000-0300-0000F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23</xdr:row>
          <xdr:rowOff>85725</xdr:rowOff>
        </xdr:from>
        <xdr:to>
          <xdr:col>6</xdr:col>
          <xdr:colOff>676275</xdr:colOff>
          <xdr:row>23</xdr:row>
          <xdr:rowOff>276225</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300-0000F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24</xdr:row>
          <xdr:rowOff>85725</xdr:rowOff>
        </xdr:from>
        <xdr:to>
          <xdr:col>6</xdr:col>
          <xdr:colOff>676275</xdr:colOff>
          <xdr:row>24</xdr:row>
          <xdr:rowOff>276225</xdr:rowOff>
        </xdr:to>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300-0000F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25</xdr:row>
          <xdr:rowOff>85725</xdr:rowOff>
        </xdr:from>
        <xdr:to>
          <xdr:col>6</xdr:col>
          <xdr:colOff>676275</xdr:colOff>
          <xdr:row>25</xdr:row>
          <xdr:rowOff>276225</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300-0000F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26</xdr:row>
          <xdr:rowOff>85725</xdr:rowOff>
        </xdr:from>
        <xdr:to>
          <xdr:col>6</xdr:col>
          <xdr:colOff>676275</xdr:colOff>
          <xdr:row>26</xdr:row>
          <xdr:rowOff>276225</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300-0000F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27</xdr:row>
          <xdr:rowOff>85725</xdr:rowOff>
        </xdr:from>
        <xdr:to>
          <xdr:col>6</xdr:col>
          <xdr:colOff>676275</xdr:colOff>
          <xdr:row>27</xdr:row>
          <xdr:rowOff>276225</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300-0000F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28</xdr:row>
          <xdr:rowOff>85725</xdr:rowOff>
        </xdr:from>
        <xdr:to>
          <xdr:col>6</xdr:col>
          <xdr:colOff>676275</xdr:colOff>
          <xdr:row>28</xdr:row>
          <xdr:rowOff>276225</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300-0000F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29</xdr:row>
          <xdr:rowOff>85725</xdr:rowOff>
        </xdr:from>
        <xdr:to>
          <xdr:col>6</xdr:col>
          <xdr:colOff>676275</xdr:colOff>
          <xdr:row>29</xdr:row>
          <xdr:rowOff>276225</xdr:rowOff>
        </xdr:to>
        <xdr:sp macro="" textlink="">
          <xdr:nvSpPr>
            <xdr:cNvPr id="4347" name="Check Box 251" hidden="1">
              <a:extLst>
                <a:ext uri="{63B3BB69-23CF-44E3-9099-C40C66FF867C}">
                  <a14:compatExt spid="_x0000_s4347"/>
                </a:ext>
                <a:ext uri="{FF2B5EF4-FFF2-40B4-BE49-F238E27FC236}">
                  <a16:creationId xmlns:a16="http://schemas.microsoft.com/office/drawing/2014/main" id="{00000000-0008-0000-0300-0000F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30</xdr:row>
          <xdr:rowOff>85725</xdr:rowOff>
        </xdr:from>
        <xdr:to>
          <xdr:col>6</xdr:col>
          <xdr:colOff>676275</xdr:colOff>
          <xdr:row>30</xdr:row>
          <xdr:rowOff>276225</xdr:rowOff>
        </xdr:to>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300-0000F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31</xdr:row>
          <xdr:rowOff>85725</xdr:rowOff>
        </xdr:from>
        <xdr:to>
          <xdr:col>6</xdr:col>
          <xdr:colOff>676275</xdr:colOff>
          <xdr:row>31</xdr:row>
          <xdr:rowOff>276225</xdr:rowOff>
        </xdr:to>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300-0000F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32</xdr:row>
          <xdr:rowOff>85725</xdr:rowOff>
        </xdr:from>
        <xdr:to>
          <xdr:col>6</xdr:col>
          <xdr:colOff>676275</xdr:colOff>
          <xdr:row>32</xdr:row>
          <xdr:rowOff>276225</xdr:rowOff>
        </xdr:to>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300-0000F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33</xdr:row>
          <xdr:rowOff>85725</xdr:rowOff>
        </xdr:from>
        <xdr:to>
          <xdr:col>6</xdr:col>
          <xdr:colOff>676275</xdr:colOff>
          <xdr:row>33</xdr:row>
          <xdr:rowOff>276225</xdr:rowOff>
        </xdr:to>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300-0000F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34</xdr:row>
          <xdr:rowOff>85725</xdr:rowOff>
        </xdr:from>
        <xdr:to>
          <xdr:col>6</xdr:col>
          <xdr:colOff>676275</xdr:colOff>
          <xdr:row>34</xdr:row>
          <xdr:rowOff>276225</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300-000000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35</xdr:row>
          <xdr:rowOff>85725</xdr:rowOff>
        </xdr:from>
        <xdr:to>
          <xdr:col>6</xdr:col>
          <xdr:colOff>676275</xdr:colOff>
          <xdr:row>35</xdr:row>
          <xdr:rowOff>276225</xdr:rowOff>
        </xdr:to>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300-000001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36</xdr:row>
          <xdr:rowOff>85725</xdr:rowOff>
        </xdr:from>
        <xdr:to>
          <xdr:col>6</xdr:col>
          <xdr:colOff>676275</xdr:colOff>
          <xdr:row>36</xdr:row>
          <xdr:rowOff>276225</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300-000002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7</xdr:row>
          <xdr:rowOff>142875</xdr:rowOff>
        </xdr:from>
        <xdr:to>
          <xdr:col>9</xdr:col>
          <xdr:colOff>0</xdr:colOff>
          <xdr:row>7</xdr:row>
          <xdr:rowOff>342900</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300-000004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online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7</xdr:row>
          <xdr:rowOff>485775</xdr:rowOff>
        </xdr:from>
        <xdr:to>
          <xdr:col>9</xdr:col>
          <xdr:colOff>0</xdr:colOff>
          <xdr:row>7</xdr:row>
          <xdr:rowOff>685800</xdr:rowOff>
        </xdr:to>
        <xdr:sp macro="" textlink="">
          <xdr:nvSpPr>
            <xdr:cNvPr id="4357" name="Check Box 261" hidden="1">
              <a:extLst>
                <a:ext uri="{63B3BB69-23CF-44E3-9099-C40C66FF867C}">
                  <a14:compatExt spid="_x0000_s4357"/>
                </a:ext>
                <a:ext uri="{FF2B5EF4-FFF2-40B4-BE49-F238E27FC236}">
                  <a16:creationId xmlns:a16="http://schemas.microsoft.com/office/drawing/2014/main" id="{00000000-0008-0000-0300-000005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in Präsenz</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5.xml"/><Relationship Id="rId21" Type="http://schemas.openxmlformats.org/officeDocument/2006/relationships/ctrlProp" Target="../ctrlProps/ctrlProp19.xml"/><Relationship Id="rId42" Type="http://schemas.openxmlformats.org/officeDocument/2006/relationships/ctrlProp" Target="../ctrlProps/ctrlProp40.xml"/><Relationship Id="rId63" Type="http://schemas.openxmlformats.org/officeDocument/2006/relationships/ctrlProp" Target="../ctrlProps/ctrlProp61.xml"/><Relationship Id="rId84" Type="http://schemas.openxmlformats.org/officeDocument/2006/relationships/ctrlProp" Target="../ctrlProps/ctrlProp82.xml"/><Relationship Id="rId138" Type="http://schemas.openxmlformats.org/officeDocument/2006/relationships/ctrlProp" Target="../ctrlProps/ctrlProp136.xml"/><Relationship Id="rId159" Type="http://schemas.openxmlformats.org/officeDocument/2006/relationships/ctrlProp" Target="../ctrlProps/ctrlProp157.xml"/><Relationship Id="rId170" Type="http://schemas.openxmlformats.org/officeDocument/2006/relationships/ctrlProp" Target="../ctrlProps/ctrlProp168.xml"/><Relationship Id="rId191" Type="http://schemas.openxmlformats.org/officeDocument/2006/relationships/ctrlProp" Target="../ctrlProps/ctrlProp189.xml"/><Relationship Id="rId205" Type="http://schemas.openxmlformats.org/officeDocument/2006/relationships/ctrlProp" Target="../ctrlProps/ctrlProp203.xml"/><Relationship Id="rId226" Type="http://schemas.openxmlformats.org/officeDocument/2006/relationships/ctrlProp" Target="../ctrlProps/ctrlProp224.xml"/><Relationship Id="rId247" Type="http://schemas.openxmlformats.org/officeDocument/2006/relationships/ctrlProp" Target="../ctrlProps/ctrlProp245.xml"/><Relationship Id="rId107" Type="http://schemas.openxmlformats.org/officeDocument/2006/relationships/ctrlProp" Target="../ctrlProps/ctrlProp105.xml"/><Relationship Id="rId11" Type="http://schemas.openxmlformats.org/officeDocument/2006/relationships/ctrlProp" Target="../ctrlProps/ctrlProp9.xml"/><Relationship Id="rId32" Type="http://schemas.openxmlformats.org/officeDocument/2006/relationships/ctrlProp" Target="../ctrlProps/ctrlProp30.xml"/><Relationship Id="rId53" Type="http://schemas.openxmlformats.org/officeDocument/2006/relationships/ctrlProp" Target="../ctrlProps/ctrlProp51.xml"/><Relationship Id="rId74" Type="http://schemas.openxmlformats.org/officeDocument/2006/relationships/ctrlProp" Target="../ctrlProps/ctrlProp72.xml"/><Relationship Id="rId128" Type="http://schemas.openxmlformats.org/officeDocument/2006/relationships/ctrlProp" Target="../ctrlProps/ctrlProp126.xml"/><Relationship Id="rId149" Type="http://schemas.openxmlformats.org/officeDocument/2006/relationships/ctrlProp" Target="../ctrlProps/ctrlProp147.xml"/><Relationship Id="rId5" Type="http://schemas.openxmlformats.org/officeDocument/2006/relationships/ctrlProp" Target="../ctrlProps/ctrlProp3.xml"/><Relationship Id="rId95" Type="http://schemas.openxmlformats.org/officeDocument/2006/relationships/ctrlProp" Target="../ctrlProps/ctrlProp93.xml"/><Relationship Id="rId160" Type="http://schemas.openxmlformats.org/officeDocument/2006/relationships/ctrlProp" Target="../ctrlProps/ctrlProp158.xml"/><Relationship Id="rId181" Type="http://schemas.openxmlformats.org/officeDocument/2006/relationships/ctrlProp" Target="../ctrlProps/ctrlProp179.xml"/><Relationship Id="rId216" Type="http://schemas.openxmlformats.org/officeDocument/2006/relationships/ctrlProp" Target="../ctrlProps/ctrlProp214.xml"/><Relationship Id="rId237" Type="http://schemas.openxmlformats.org/officeDocument/2006/relationships/ctrlProp" Target="../ctrlProps/ctrlProp235.xml"/><Relationship Id="rId22" Type="http://schemas.openxmlformats.org/officeDocument/2006/relationships/ctrlProp" Target="../ctrlProps/ctrlProp20.xml"/><Relationship Id="rId43" Type="http://schemas.openxmlformats.org/officeDocument/2006/relationships/ctrlProp" Target="../ctrlProps/ctrlProp41.xml"/><Relationship Id="rId64" Type="http://schemas.openxmlformats.org/officeDocument/2006/relationships/ctrlProp" Target="../ctrlProps/ctrlProp62.xml"/><Relationship Id="rId118" Type="http://schemas.openxmlformats.org/officeDocument/2006/relationships/ctrlProp" Target="../ctrlProps/ctrlProp116.xml"/><Relationship Id="rId139" Type="http://schemas.openxmlformats.org/officeDocument/2006/relationships/ctrlProp" Target="../ctrlProps/ctrlProp137.xml"/><Relationship Id="rId85" Type="http://schemas.openxmlformats.org/officeDocument/2006/relationships/ctrlProp" Target="../ctrlProps/ctrlProp83.xml"/><Relationship Id="rId150" Type="http://schemas.openxmlformats.org/officeDocument/2006/relationships/ctrlProp" Target="../ctrlProps/ctrlProp148.xml"/><Relationship Id="rId171" Type="http://schemas.openxmlformats.org/officeDocument/2006/relationships/ctrlProp" Target="../ctrlProps/ctrlProp169.xml"/><Relationship Id="rId192" Type="http://schemas.openxmlformats.org/officeDocument/2006/relationships/ctrlProp" Target="../ctrlProps/ctrlProp190.xml"/><Relationship Id="rId206" Type="http://schemas.openxmlformats.org/officeDocument/2006/relationships/ctrlProp" Target="../ctrlProps/ctrlProp204.xml"/><Relationship Id="rId227" Type="http://schemas.openxmlformats.org/officeDocument/2006/relationships/ctrlProp" Target="../ctrlProps/ctrlProp225.xml"/><Relationship Id="rId248" Type="http://schemas.openxmlformats.org/officeDocument/2006/relationships/ctrlProp" Target="../ctrlProps/ctrlProp246.xml"/><Relationship Id="rId12" Type="http://schemas.openxmlformats.org/officeDocument/2006/relationships/ctrlProp" Target="../ctrlProps/ctrlProp10.xml"/><Relationship Id="rId33" Type="http://schemas.openxmlformats.org/officeDocument/2006/relationships/ctrlProp" Target="../ctrlProps/ctrlProp31.xml"/><Relationship Id="rId108" Type="http://schemas.openxmlformats.org/officeDocument/2006/relationships/ctrlProp" Target="../ctrlProps/ctrlProp106.xml"/><Relationship Id="rId129" Type="http://schemas.openxmlformats.org/officeDocument/2006/relationships/ctrlProp" Target="../ctrlProps/ctrlProp127.xml"/><Relationship Id="rId54" Type="http://schemas.openxmlformats.org/officeDocument/2006/relationships/ctrlProp" Target="../ctrlProps/ctrlProp52.xml"/><Relationship Id="rId75" Type="http://schemas.openxmlformats.org/officeDocument/2006/relationships/ctrlProp" Target="../ctrlProps/ctrlProp73.xml"/><Relationship Id="rId96" Type="http://schemas.openxmlformats.org/officeDocument/2006/relationships/ctrlProp" Target="../ctrlProps/ctrlProp94.xml"/><Relationship Id="rId140" Type="http://schemas.openxmlformats.org/officeDocument/2006/relationships/ctrlProp" Target="../ctrlProps/ctrlProp138.xml"/><Relationship Id="rId161" Type="http://schemas.openxmlformats.org/officeDocument/2006/relationships/ctrlProp" Target="../ctrlProps/ctrlProp159.xml"/><Relationship Id="rId182" Type="http://schemas.openxmlformats.org/officeDocument/2006/relationships/ctrlProp" Target="../ctrlProps/ctrlProp180.xml"/><Relationship Id="rId217" Type="http://schemas.openxmlformats.org/officeDocument/2006/relationships/ctrlProp" Target="../ctrlProps/ctrlProp215.xml"/><Relationship Id="rId6" Type="http://schemas.openxmlformats.org/officeDocument/2006/relationships/ctrlProp" Target="../ctrlProps/ctrlProp4.xml"/><Relationship Id="rId238" Type="http://schemas.openxmlformats.org/officeDocument/2006/relationships/ctrlProp" Target="../ctrlProps/ctrlProp236.xml"/><Relationship Id="rId23" Type="http://schemas.openxmlformats.org/officeDocument/2006/relationships/ctrlProp" Target="../ctrlProps/ctrlProp21.xml"/><Relationship Id="rId119" Type="http://schemas.openxmlformats.org/officeDocument/2006/relationships/ctrlProp" Target="../ctrlProps/ctrlProp117.xml"/><Relationship Id="rId44" Type="http://schemas.openxmlformats.org/officeDocument/2006/relationships/ctrlProp" Target="../ctrlProps/ctrlProp42.xml"/><Relationship Id="rId65" Type="http://schemas.openxmlformats.org/officeDocument/2006/relationships/ctrlProp" Target="../ctrlProps/ctrlProp63.xml"/><Relationship Id="rId86" Type="http://schemas.openxmlformats.org/officeDocument/2006/relationships/ctrlProp" Target="../ctrlProps/ctrlProp84.xml"/><Relationship Id="rId130" Type="http://schemas.openxmlformats.org/officeDocument/2006/relationships/ctrlProp" Target="../ctrlProps/ctrlProp128.xml"/><Relationship Id="rId151" Type="http://schemas.openxmlformats.org/officeDocument/2006/relationships/ctrlProp" Target="../ctrlProps/ctrlProp149.xml"/><Relationship Id="rId172" Type="http://schemas.openxmlformats.org/officeDocument/2006/relationships/ctrlProp" Target="../ctrlProps/ctrlProp170.xml"/><Relationship Id="rId193" Type="http://schemas.openxmlformats.org/officeDocument/2006/relationships/ctrlProp" Target="../ctrlProps/ctrlProp191.xml"/><Relationship Id="rId207" Type="http://schemas.openxmlformats.org/officeDocument/2006/relationships/ctrlProp" Target="../ctrlProps/ctrlProp205.xml"/><Relationship Id="rId228" Type="http://schemas.openxmlformats.org/officeDocument/2006/relationships/ctrlProp" Target="../ctrlProps/ctrlProp226.xml"/><Relationship Id="rId249" Type="http://schemas.openxmlformats.org/officeDocument/2006/relationships/ctrlProp" Target="../ctrlProps/ctrlProp247.xml"/><Relationship Id="rId13" Type="http://schemas.openxmlformats.org/officeDocument/2006/relationships/ctrlProp" Target="../ctrlProps/ctrlProp11.xml"/><Relationship Id="rId109" Type="http://schemas.openxmlformats.org/officeDocument/2006/relationships/ctrlProp" Target="../ctrlProps/ctrlProp107.xml"/><Relationship Id="rId34" Type="http://schemas.openxmlformats.org/officeDocument/2006/relationships/ctrlProp" Target="../ctrlProps/ctrlProp32.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 Id="rId120" Type="http://schemas.openxmlformats.org/officeDocument/2006/relationships/ctrlProp" Target="../ctrlProps/ctrlProp118.xml"/><Relationship Id="rId141" Type="http://schemas.openxmlformats.org/officeDocument/2006/relationships/ctrlProp" Target="../ctrlProps/ctrlProp139.xml"/><Relationship Id="rId7" Type="http://schemas.openxmlformats.org/officeDocument/2006/relationships/ctrlProp" Target="../ctrlProps/ctrlProp5.xml"/><Relationship Id="rId162" Type="http://schemas.openxmlformats.org/officeDocument/2006/relationships/ctrlProp" Target="../ctrlProps/ctrlProp160.xml"/><Relationship Id="rId183" Type="http://schemas.openxmlformats.org/officeDocument/2006/relationships/ctrlProp" Target="../ctrlProps/ctrlProp181.xml"/><Relationship Id="rId218" Type="http://schemas.openxmlformats.org/officeDocument/2006/relationships/ctrlProp" Target="../ctrlProps/ctrlProp216.xml"/><Relationship Id="rId239" Type="http://schemas.openxmlformats.org/officeDocument/2006/relationships/ctrlProp" Target="../ctrlProps/ctrlProp237.xml"/><Relationship Id="rId24" Type="http://schemas.openxmlformats.org/officeDocument/2006/relationships/ctrlProp" Target="../ctrlProps/ctrlProp22.xml"/><Relationship Id="rId45" Type="http://schemas.openxmlformats.org/officeDocument/2006/relationships/ctrlProp" Target="../ctrlProps/ctrlProp43.xml"/><Relationship Id="rId66" Type="http://schemas.openxmlformats.org/officeDocument/2006/relationships/ctrlProp" Target="../ctrlProps/ctrlProp64.xml"/><Relationship Id="rId87" Type="http://schemas.openxmlformats.org/officeDocument/2006/relationships/ctrlProp" Target="../ctrlProps/ctrlProp85.xml"/><Relationship Id="rId110" Type="http://schemas.openxmlformats.org/officeDocument/2006/relationships/ctrlProp" Target="../ctrlProps/ctrlProp108.xml"/><Relationship Id="rId131" Type="http://schemas.openxmlformats.org/officeDocument/2006/relationships/ctrlProp" Target="../ctrlProps/ctrlProp129.xml"/><Relationship Id="rId152" Type="http://schemas.openxmlformats.org/officeDocument/2006/relationships/ctrlProp" Target="../ctrlProps/ctrlProp150.xml"/><Relationship Id="rId173" Type="http://schemas.openxmlformats.org/officeDocument/2006/relationships/ctrlProp" Target="../ctrlProps/ctrlProp171.xml"/><Relationship Id="rId194" Type="http://schemas.openxmlformats.org/officeDocument/2006/relationships/ctrlProp" Target="../ctrlProps/ctrlProp192.xml"/><Relationship Id="rId208" Type="http://schemas.openxmlformats.org/officeDocument/2006/relationships/ctrlProp" Target="../ctrlProps/ctrlProp206.xml"/><Relationship Id="rId229" Type="http://schemas.openxmlformats.org/officeDocument/2006/relationships/ctrlProp" Target="../ctrlProps/ctrlProp227.xml"/><Relationship Id="rId240" Type="http://schemas.openxmlformats.org/officeDocument/2006/relationships/ctrlProp" Target="../ctrlProps/ctrlProp238.xml"/><Relationship Id="rId14" Type="http://schemas.openxmlformats.org/officeDocument/2006/relationships/ctrlProp" Target="../ctrlProps/ctrlProp12.xml"/><Relationship Id="rId35" Type="http://schemas.openxmlformats.org/officeDocument/2006/relationships/ctrlProp" Target="../ctrlProps/ctrlProp33.xml"/><Relationship Id="rId56" Type="http://schemas.openxmlformats.org/officeDocument/2006/relationships/ctrlProp" Target="../ctrlProps/ctrlProp54.xml"/><Relationship Id="rId77" Type="http://schemas.openxmlformats.org/officeDocument/2006/relationships/ctrlProp" Target="../ctrlProps/ctrlProp75.xml"/><Relationship Id="rId100" Type="http://schemas.openxmlformats.org/officeDocument/2006/relationships/ctrlProp" Target="../ctrlProps/ctrlProp98.xml"/><Relationship Id="rId8" Type="http://schemas.openxmlformats.org/officeDocument/2006/relationships/ctrlProp" Target="../ctrlProps/ctrlProp6.xml"/><Relationship Id="rId98" Type="http://schemas.openxmlformats.org/officeDocument/2006/relationships/ctrlProp" Target="../ctrlProps/ctrlProp96.xml"/><Relationship Id="rId121" Type="http://schemas.openxmlformats.org/officeDocument/2006/relationships/ctrlProp" Target="../ctrlProps/ctrlProp119.xml"/><Relationship Id="rId142" Type="http://schemas.openxmlformats.org/officeDocument/2006/relationships/ctrlProp" Target="../ctrlProps/ctrlProp140.xml"/><Relationship Id="rId163" Type="http://schemas.openxmlformats.org/officeDocument/2006/relationships/ctrlProp" Target="../ctrlProps/ctrlProp161.xml"/><Relationship Id="rId184" Type="http://schemas.openxmlformats.org/officeDocument/2006/relationships/ctrlProp" Target="../ctrlProps/ctrlProp182.xml"/><Relationship Id="rId219" Type="http://schemas.openxmlformats.org/officeDocument/2006/relationships/ctrlProp" Target="../ctrlProps/ctrlProp217.xml"/><Relationship Id="rId230" Type="http://schemas.openxmlformats.org/officeDocument/2006/relationships/ctrlProp" Target="../ctrlProps/ctrlProp228.xml"/><Relationship Id="rId25" Type="http://schemas.openxmlformats.org/officeDocument/2006/relationships/ctrlProp" Target="../ctrlProps/ctrlProp23.xml"/><Relationship Id="rId46" Type="http://schemas.openxmlformats.org/officeDocument/2006/relationships/ctrlProp" Target="../ctrlProps/ctrlProp44.xml"/><Relationship Id="rId67" Type="http://schemas.openxmlformats.org/officeDocument/2006/relationships/ctrlProp" Target="../ctrlProps/ctrlProp65.xml"/><Relationship Id="rId88" Type="http://schemas.openxmlformats.org/officeDocument/2006/relationships/ctrlProp" Target="../ctrlProps/ctrlProp86.xml"/><Relationship Id="rId111" Type="http://schemas.openxmlformats.org/officeDocument/2006/relationships/ctrlProp" Target="../ctrlProps/ctrlProp109.xml"/><Relationship Id="rId132" Type="http://schemas.openxmlformats.org/officeDocument/2006/relationships/ctrlProp" Target="../ctrlProps/ctrlProp130.xml"/><Relationship Id="rId153" Type="http://schemas.openxmlformats.org/officeDocument/2006/relationships/ctrlProp" Target="../ctrlProps/ctrlProp151.xml"/><Relationship Id="rId174" Type="http://schemas.openxmlformats.org/officeDocument/2006/relationships/ctrlProp" Target="../ctrlProps/ctrlProp172.xml"/><Relationship Id="rId195" Type="http://schemas.openxmlformats.org/officeDocument/2006/relationships/ctrlProp" Target="../ctrlProps/ctrlProp193.xml"/><Relationship Id="rId209" Type="http://schemas.openxmlformats.org/officeDocument/2006/relationships/ctrlProp" Target="../ctrlProps/ctrlProp207.xml"/><Relationship Id="rId220" Type="http://schemas.openxmlformats.org/officeDocument/2006/relationships/ctrlProp" Target="../ctrlProps/ctrlProp218.xml"/><Relationship Id="rId241" Type="http://schemas.openxmlformats.org/officeDocument/2006/relationships/ctrlProp" Target="../ctrlProps/ctrlProp239.xml"/><Relationship Id="rId15" Type="http://schemas.openxmlformats.org/officeDocument/2006/relationships/ctrlProp" Target="../ctrlProps/ctrlProp13.xml"/><Relationship Id="rId36" Type="http://schemas.openxmlformats.org/officeDocument/2006/relationships/ctrlProp" Target="../ctrlProps/ctrlProp34.xml"/><Relationship Id="rId57" Type="http://schemas.openxmlformats.org/officeDocument/2006/relationships/ctrlProp" Target="../ctrlProps/ctrlProp55.xml"/><Relationship Id="rId78" Type="http://schemas.openxmlformats.org/officeDocument/2006/relationships/ctrlProp" Target="../ctrlProps/ctrlProp76.xml"/><Relationship Id="rId99" Type="http://schemas.openxmlformats.org/officeDocument/2006/relationships/ctrlProp" Target="../ctrlProps/ctrlProp97.xml"/><Relationship Id="rId101" Type="http://schemas.openxmlformats.org/officeDocument/2006/relationships/ctrlProp" Target="../ctrlProps/ctrlProp99.xml"/><Relationship Id="rId122" Type="http://schemas.openxmlformats.org/officeDocument/2006/relationships/ctrlProp" Target="../ctrlProps/ctrlProp120.xml"/><Relationship Id="rId143" Type="http://schemas.openxmlformats.org/officeDocument/2006/relationships/ctrlProp" Target="../ctrlProps/ctrlProp141.xml"/><Relationship Id="rId164" Type="http://schemas.openxmlformats.org/officeDocument/2006/relationships/ctrlProp" Target="../ctrlProps/ctrlProp162.xml"/><Relationship Id="rId185" Type="http://schemas.openxmlformats.org/officeDocument/2006/relationships/ctrlProp" Target="../ctrlProps/ctrlProp183.xml"/><Relationship Id="rId4" Type="http://schemas.openxmlformats.org/officeDocument/2006/relationships/ctrlProp" Target="../ctrlProps/ctrlProp2.xml"/><Relationship Id="rId9" Type="http://schemas.openxmlformats.org/officeDocument/2006/relationships/ctrlProp" Target="../ctrlProps/ctrlProp7.xml"/><Relationship Id="rId180" Type="http://schemas.openxmlformats.org/officeDocument/2006/relationships/ctrlProp" Target="../ctrlProps/ctrlProp178.xml"/><Relationship Id="rId210" Type="http://schemas.openxmlformats.org/officeDocument/2006/relationships/ctrlProp" Target="../ctrlProps/ctrlProp208.xml"/><Relationship Id="rId215" Type="http://schemas.openxmlformats.org/officeDocument/2006/relationships/ctrlProp" Target="../ctrlProps/ctrlProp213.xml"/><Relationship Id="rId236" Type="http://schemas.openxmlformats.org/officeDocument/2006/relationships/ctrlProp" Target="../ctrlProps/ctrlProp234.xml"/><Relationship Id="rId26" Type="http://schemas.openxmlformats.org/officeDocument/2006/relationships/ctrlProp" Target="../ctrlProps/ctrlProp24.xml"/><Relationship Id="rId231" Type="http://schemas.openxmlformats.org/officeDocument/2006/relationships/ctrlProp" Target="../ctrlProps/ctrlProp229.xml"/><Relationship Id="rId47" Type="http://schemas.openxmlformats.org/officeDocument/2006/relationships/ctrlProp" Target="../ctrlProps/ctrlProp45.xml"/><Relationship Id="rId68" Type="http://schemas.openxmlformats.org/officeDocument/2006/relationships/ctrlProp" Target="../ctrlProps/ctrlProp66.xml"/><Relationship Id="rId89" Type="http://schemas.openxmlformats.org/officeDocument/2006/relationships/ctrlProp" Target="../ctrlProps/ctrlProp87.xml"/><Relationship Id="rId112" Type="http://schemas.openxmlformats.org/officeDocument/2006/relationships/ctrlProp" Target="../ctrlProps/ctrlProp110.xml"/><Relationship Id="rId133" Type="http://schemas.openxmlformats.org/officeDocument/2006/relationships/ctrlProp" Target="../ctrlProps/ctrlProp131.xml"/><Relationship Id="rId154" Type="http://schemas.openxmlformats.org/officeDocument/2006/relationships/ctrlProp" Target="../ctrlProps/ctrlProp152.xml"/><Relationship Id="rId175" Type="http://schemas.openxmlformats.org/officeDocument/2006/relationships/ctrlProp" Target="../ctrlProps/ctrlProp173.xml"/><Relationship Id="rId196" Type="http://schemas.openxmlformats.org/officeDocument/2006/relationships/ctrlProp" Target="../ctrlProps/ctrlProp194.xml"/><Relationship Id="rId200" Type="http://schemas.openxmlformats.org/officeDocument/2006/relationships/ctrlProp" Target="../ctrlProps/ctrlProp198.xml"/><Relationship Id="rId16" Type="http://schemas.openxmlformats.org/officeDocument/2006/relationships/ctrlProp" Target="../ctrlProps/ctrlProp14.xml"/><Relationship Id="rId221" Type="http://schemas.openxmlformats.org/officeDocument/2006/relationships/ctrlProp" Target="../ctrlProps/ctrlProp219.xml"/><Relationship Id="rId242" Type="http://schemas.openxmlformats.org/officeDocument/2006/relationships/ctrlProp" Target="../ctrlProps/ctrlProp240.xml"/><Relationship Id="rId37" Type="http://schemas.openxmlformats.org/officeDocument/2006/relationships/ctrlProp" Target="../ctrlProps/ctrlProp35.xml"/><Relationship Id="rId58" Type="http://schemas.openxmlformats.org/officeDocument/2006/relationships/ctrlProp" Target="../ctrlProps/ctrlProp56.xml"/><Relationship Id="rId79" Type="http://schemas.openxmlformats.org/officeDocument/2006/relationships/ctrlProp" Target="../ctrlProps/ctrlProp77.xml"/><Relationship Id="rId102" Type="http://schemas.openxmlformats.org/officeDocument/2006/relationships/ctrlProp" Target="../ctrlProps/ctrlProp100.xml"/><Relationship Id="rId123" Type="http://schemas.openxmlformats.org/officeDocument/2006/relationships/ctrlProp" Target="../ctrlProps/ctrlProp121.xml"/><Relationship Id="rId144" Type="http://schemas.openxmlformats.org/officeDocument/2006/relationships/ctrlProp" Target="../ctrlProps/ctrlProp142.xml"/><Relationship Id="rId90" Type="http://schemas.openxmlformats.org/officeDocument/2006/relationships/ctrlProp" Target="../ctrlProps/ctrlProp88.xml"/><Relationship Id="rId165" Type="http://schemas.openxmlformats.org/officeDocument/2006/relationships/ctrlProp" Target="../ctrlProps/ctrlProp163.xml"/><Relationship Id="rId186" Type="http://schemas.openxmlformats.org/officeDocument/2006/relationships/ctrlProp" Target="../ctrlProps/ctrlProp184.xml"/><Relationship Id="rId211" Type="http://schemas.openxmlformats.org/officeDocument/2006/relationships/ctrlProp" Target="../ctrlProps/ctrlProp209.xml"/><Relationship Id="rId232" Type="http://schemas.openxmlformats.org/officeDocument/2006/relationships/ctrlProp" Target="../ctrlProps/ctrlProp230.xml"/><Relationship Id="rId27" Type="http://schemas.openxmlformats.org/officeDocument/2006/relationships/ctrlProp" Target="../ctrlProps/ctrlProp25.xml"/><Relationship Id="rId48" Type="http://schemas.openxmlformats.org/officeDocument/2006/relationships/ctrlProp" Target="../ctrlProps/ctrlProp46.xml"/><Relationship Id="rId69" Type="http://schemas.openxmlformats.org/officeDocument/2006/relationships/ctrlProp" Target="../ctrlProps/ctrlProp67.xml"/><Relationship Id="rId113" Type="http://schemas.openxmlformats.org/officeDocument/2006/relationships/ctrlProp" Target="../ctrlProps/ctrlProp111.xml"/><Relationship Id="rId134" Type="http://schemas.openxmlformats.org/officeDocument/2006/relationships/ctrlProp" Target="../ctrlProps/ctrlProp132.xml"/><Relationship Id="rId80" Type="http://schemas.openxmlformats.org/officeDocument/2006/relationships/ctrlProp" Target="../ctrlProps/ctrlProp78.xml"/><Relationship Id="rId155" Type="http://schemas.openxmlformats.org/officeDocument/2006/relationships/ctrlProp" Target="../ctrlProps/ctrlProp153.xml"/><Relationship Id="rId176" Type="http://schemas.openxmlformats.org/officeDocument/2006/relationships/ctrlProp" Target="../ctrlProps/ctrlProp174.xml"/><Relationship Id="rId197" Type="http://schemas.openxmlformats.org/officeDocument/2006/relationships/ctrlProp" Target="../ctrlProps/ctrlProp195.xml"/><Relationship Id="rId201" Type="http://schemas.openxmlformats.org/officeDocument/2006/relationships/ctrlProp" Target="../ctrlProps/ctrlProp199.xml"/><Relationship Id="rId222" Type="http://schemas.openxmlformats.org/officeDocument/2006/relationships/ctrlProp" Target="../ctrlProps/ctrlProp220.xml"/><Relationship Id="rId243" Type="http://schemas.openxmlformats.org/officeDocument/2006/relationships/ctrlProp" Target="../ctrlProps/ctrlProp241.xml"/><Relationship Id="rId17" Type="http://schemas.openxmlformats.org/officeDocument/2006/relationships/ctrlProp" Target="../ctrlProps/ctrlProp15.xml"/><Relationship Id="rId38" Type="http://schemas.openxmlformats.org/officeDocument/2006/relationships/ctrlProp" Target="../ctrlProps/ctrlProp36.xml"/><Relationship Id="rId59" Type="http://schemas.openxmlformats.org/officeDocument/2006/relationships/ctrlProp" Target="../ctrlProps/ctrlProp57.xml"/><Relationship Id="rId103" Type="http://schemas.openxmlformats.org/officeDocument/2006/relationships/ctrlProp" Target="../ctrlProps/ctrlProp101.xml"/><Relationship Id="rId124" Type="http://schemas.openxmlformats.org/officeDocument/2006/relationships/ctrlProp" Target="../ctrlProps/ctrlProp122.xml"/><Relationship Id="rId70" Type="http://schemas.openxmlformats.org/officeDocument/2006/relationships/ctrlProp" Target="../ctrlProps/ctrlProp68.xml"/><Relationship Id="rId91" Type="http://schemas.openxmlformats.org/officeDocument/2006/relationships/ctrlProp" Target="../ctrlProps/ctrlProp89.xml"/><Relationship Id="rId145" Type="http://schemas.openxmlformats.org/officeDocument/2006/relationships/ctrlProp" Target="../ctrlProps/ctrlProp143.xml"/><Relationship Id="rId166" Type="http://schemas.openxmlformats.org/officeDocument/2006/relationships/ctrlProp" Target="../ctrlProps/ctrlProp164.xml"/><Relationship Id="rId187" Type="http://schemas.openxmlformats.org/officeDocument/2006/relationships/ctrlProp" Target="../ctrlProps/ctrlProp185.xml"/><Relationship Id="rId1" Type="http://schemas.openxmlformats.org/officeDocument/2006/relationships/drawing" Target="../drawings/drawing1.xml"/><Relationship Id="rId212" Type="http://schemas.openxmlformats.org/officeDocument/2006/relationships/ctrlProp" Target="../ctrlProps/ctrlProp210.xml"/><Relationship Id="rId233" Type="http://schemas.openxmlformats.org/officeDocument/2006/relationships/ctrlProp" Target="../ctrlProps/ctrlProp231.xml"/><Relationship Id="rId28" Type="http://schemas.openxmlformats.org/officeDocument/2006/relationships/ctrlProp" Target="../ctrlProps/ctrlProp26.xml"/><Relationship Id="rId49" Type="http://schemas.openxmlformats.org/officeDocument/2006/relationships/ctrlProp" Target="../ctrlProps/ctrlProp47.xml"/><Relationship Id="rId114" Type="http://schemas.openxmlformats.org/officeDocument/2006/relationships/ctrlProp" Target="../ctrlProps/ctrlProp112.xml"/><Relationship Id="rId60" Type="http://schemas.openxmlformats.org/officeDocument/2006/relationships/ctrlProp" Target="../ctrlProps/ctrlProp58.xml"/><Relationship Id="rId81" Type="http://schemas.openxmlformats.org/officeDocument/2006/relationships/ctrlProp" Target="../ctrlProps/ctrlProp79.xml"/><Relationship Id="rId135" Type="http://schemas.openxmlformats.org/officeDocument/2006/relationships/ctrlProp" Target="../ctrlProps/ctrlProp133.xml"/><Relationship Id="rId156" Type="http://schemas.openxmlformats.org/officeDocument/2006/relationships/ctrlProp" Target="../ctrlProps/ctrlProp154.xml"/><Relationship Id="rId177" Type="http://schemas.openxmlformats.org/officeDocument/2006/relationships/ctrlProp" Target="../ctrlProps/ctrlProp175.xml"/><Relationship Id="rId198" Type="http://schemas.openxmlformats.org/officeDocument/2006/relationships/ctrlProp" Target="../ctrlProps/ctrlProp196.xml"/><Relationship Id="rId202" Type="http://schemas.openxmlformats.org/officeDocument/2006/relationships/ctrlProp" Target="../ctrlProps/ctrlProp200.xml"/><Relationship Id="rId223" Type="http://schemas.openxmlformats.org/officeDocument/2006/relationships/ctrlProp" Target="../ctrlProps/ctrlProp221.xml"/><Relationship Id="rId244" Type="http://schemas.openxmlformats.org/officeDocument/2006/relationships/ctrlProp" Target="../ctrlProps/ctrlProp242.xml"/><Relationship Id="rId18" Type="http://schemas.openxmlformats.org/officeDocument/2006/relationships/ctrlProp" Target="../ctrlProps/ctrlProp16.xml"/><Relationship Id="rId39" Type="http://schemas.openxmlformats.org/officeDocument/2006/relationships/ctrlProp" Target="../ctrlProps/ctrlProp37.xml"/><Relationship Id="rId50" Type="http://schemas.openxmlformats.org/officeDocument/2006/relationships/ctrlProp" Target="../ctrlProps/ctrlProp48.xml"/><Relationship Id="rId104" Type="http://schemas.openxmlformats.org/officeDocument/2006/relationships/ctrlProp" Target="../ctrlProps/ctrlProp102.xml"/><Relationship Id="rId125" Type="http://schemas.openxmlformats.org/officeDocument/2006/relationships/ctrlProp" Target="../ctrlProps/ctrlProp123.xml"/><Relationship Id="rId146" Type="http://schemas.openxmlformats.org/officeDocument/2006/relationships/ctrlProp" Target="../ctrlProps/ctrlProp144.xml"/><Relationship Id="rId167" Type="http://schemas.openxmlformats.org/officeDocument/2006/relationships/ctrlProp" Target="../ctrlProps/ctrlProp165.xml"/><Relationship Id="rId188" Type="http://schemas.openxmlformats.org/officeDocument/2006/relationships/ctrlProp" Target="../ctrlProps/ctrlProp186.xml"/><Relationship Id="rId71" Type="http://schemas.openxmlformats.org/officeDocument/2006/relationships/ctrlProp" Target="../ctrlProps/ctrlProp69.xml"/><Relationship Id="rId92" Type="http://schemas.openxmlformats.org/officeDocument/2006/relationships/ctrlProp" Target="../ctrlProps/ctrlProp90.xml"/><Relationship Id="rId213" Type="http://schemas.openxmlformats.org/officeDocument/2006/relationships/ctrlProp" Target="../ctrlProps/ctrlProp211.xml"/><Relationship Id="rId234" Type="http://schemas.openxmlformats.org/officeDocument/2006/relationships/ctrlProp" Target="../ctrlProps/ctrlProp232.xml"/><Relationship Id="rId2" Type="http://schemas.openxmlformats.org/officeDocument/2006/relationships/vmlDrawing" Target="../drawings/vmlDrawing1.vml"/><Relationship Id="rId29" Type="http://schemas.openxmlformats.org/officeDocument/2006/relationships/ctrlProp" Target="../ctrlProps/ctrlProp27.xml"/><Relationship Id="rId40" Type="http://schemas.openxmlformats.org/officeDocument/2006/relationships/ctrlProp" Target="../ctrlProps/ctrlProp38.xml"/><Relationship Id="rId115" Type="http://schemas.openxmlformats.org/officeDocument/2006/relationships/ctrlProp" Target="../ctrlProps/ctrlProp113.xml"/><Relationship Id="rId136" Type="http://schemas.openxmlformats.org/officeDocument/2006/relationships/ctrlProp" Target="../ctrlProps/ctrlProp134.xml"/><Relationship Id="rId157" Type="http://schemas.openxmlformats.org/officeDocument/2006/relationships/ctrlProp" Target="../ctrlProps/ctrlProp155.xml"/><Relationship Id="rId178" Type="http://schemas.openxmlformats.org/officeDocument/2006/relationships/ctrlProp" Target="../ctrlProps/ctrlProp176.xml"/><Relationship Id="rId61" Type="http://schemas.openxmlformats.org/officeDocument/2006/relationships/ctrlProp" Target="../ctrlProps/ctrlProp59.xml"/><Relationship Id="rId82" Type="http://schemas.openxmlformats.org/officeDocument/2006/relationships/ctrlProp" Target="../ctrlProps/ctrlProp80.xml"/><Relationship Id="rId199" Type="http://schemas.openxmlformats.org/officeDocument/2006/relationships/ctrlProp" Target="../ctrlProps/ctrlProp197.xml"/><Relationship Id="rId203" Type="http://schemas.openxmlformats.org/officeDocument/2006/relationships/ctrlProp" Target="../ctrlProps/ctrlProp201.xml"/><Relationship Id="rId19" Type="http://schemas.openxmlformats.org/officeDocument/2006/relationships/ctrlProp" Target="../ctrlProps/ctrlProp17.xml"/><Relationship Id="rId224" Type="http://schemas.openxmlformats.org/officeDocument/2006/relationships/ctrlProp" Target="../ctrlProps/ctrlProp222.xml"/><Relationship Id="rId245" Type="http://schemas.openxmlformats.org/officeDocument/2006/relationships/ctrlProp" Target="../ctrlProps/ctrlProp243.xml"/><Relationship Id="rId30" Type="http://schemas.openxmlformats.org/officeDocument/2006/relationships/ctrlProp" Target="../ctrlProps/ctrlProp28.xml"/><Relationship Id="rId105" Type="http://schemas.openxmlformats.org/officeDocument/2006/relationships/ctrlProp" Target="../ctrlProps/ctrlProp103.xml"/><Relationship Id="rId126" Type="http://schemas.openxmlformats.org/officeDocument/2006/relationships/ctrlProp" Target="../ctrlProps/ctrlProp124.xml"/><Relationship Id="rId147" Type="http://schemas.openxmlformats.org/officeDocument/2006/relationships/ctrlProp" Target="../ctrlProps/ctrlProp145.xml"/><Relationship Id="rId168" Type="http://schemas.openxmlformats.org/officeDocument/2006/relationships/ctrlProp" Target="../ctrlProps/ctrlProp166.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189" Type="http://schemas.openxmlformats.org/officeDocument/2006/relationships/ctrlProp" Target="../ctrlProps/ctrlProp187.xml"/><Relationship Id="rId3" Type="http://schemas.openxmlformats.org/officeDocument/2006/relationships/ctrlProp" Target="../ctrlProps/ctrlProp1.xml"/><Relationship Id="rId214" Type="http://schemas.openxmlformats.org/officeDocument/2006/relationships/ctrlProp" Target="../ctrlProps/ctrlProp212.xml"/><Relationship Id="rId235" Type="http://schemas.openxmlformats.org/officeDocument/2006/relationships/ctrlProp" Target="../ctrlProps/ctrlProp233.xml"/><Relationship Id="rId116" Type="http://schemas.openxmlformats.org/officeDocument/2006/relationships/ctrlProp" Target="../ctrlProps/ctrlProp114.xml"/><Relationship Id="rId137" Type="http://schemas.openxmlformats.org/officeDocument/2006/relationships/ctrlProp" Target="../ctrlProps/ctrlProp135.xml"/><Relationship Id="rId158" Type="http://schemas.openxmlformats.org/officeDocument/2006/relationships/ctrlProp" Target="../ctrlProps/ctrlProp156.xml"/><Relationship Id="rId20" Type="http://schemas.openxmlformats.org/officeDocument/2006/relationships/ctrlProp" Target="../ctrlProps/ctrlProp18.xml"/><Relationship Id="rId41" Type="http://schemas.openxmlformats.org/officeDocument/2006/relationships/ctrlProp" Target="../ctrlProps/ctrlProp39.xml"/><Relationship Id="rId62" Type="http://schemas.openxmlformats.org/officeDocument/2006/relationships/ctrlProp" Target="../ctrlProps/ctrlProp60.xml"/><Relationship Id="rId83" Type="http://schemas.openxmlformats.org/officeDocument/2006/relationships/ctrlProp" Target="../ctrlProps/ctrlProp81.xml"/><Relationship Id="rId179" Type="http://schemas.openxmlformats.org/officeDocument/2006/relationships/ctrlProp" Target="../ctrlProps/ctrlProp177.xml"/><Relationship Id="rId190" Type="http://schemas.openxmlformats.org/officeDocument/2006/relationships/ctrlProp" Target="../ctrlProps/ctrlProp188.xml"/><Relationship Id="rId204" Type="http://schemas.openxmlformats.org/officeDocument/2006/relationships/ctrlProp" Target="../ctrlProps/ctrlProp202.xml"/><Relationship Id="rId225" Type="http://schemas.openxmlformats.org/officeDocument/2006/relationships/ctrlProp" Target="../ctrlProps/ctrlProp223.xml"/><Relationship Id="rId246" Type="http://schemas.openxmlformats.org/officeDocument/2006/relationships/ctrlProp" Target="../ctrlProps/ctrlProp244.xml"/><Relationship Id="rId106" Type="http://schemas.openxmlformats.org/officeDocument/2006/relationships/ctrlProp" Target="../ctrlProps/ctrlProp104.xml"/><Relationship Id="rId127" Type="http://schemas.openxmlformats.org/officeDocument/2006/relationships/ctrlProp" Target="../ctrlProps/ctrlProp125.xml"/><Relationship Id="rId10" Type="http://schemas.openxmlformats.org/officeDocument/2006/relationships/ctrlProp" Target="../ctrlProps/ctrlProp8.xml"/><Relationship Id="rId31" Type="http://schemas.openxmlformats.org/officeDocument/2006/relationships/ctrlProp" Target="../ctrlProps/ctrlProp29.xml"/><Relationship Id="rId52" Type="http://schemas.openxmlformats.org/officeDocument/2006/relationships/ctrlProp" Target="../ctrlProps/ctrlProp50.xml"/><Relationship Id="rId73" Type="http://schemas.openxmlformats.org/officeDocument/2006/relationships/ctrlProp" Target="../ctrlProps/ctrlProp71.xml"/><Relationship Id="rId94" Type="http://schemas.openxmlformats.org/officeDocument/2006/relationships/ctrlProp" Target="../ctrlProps/ctrlProp92.xml"/><Relationship Id="rId148" Type="http://schemas.openxmlformats.org/officeDocument/2006/relationships/ctrlProp" Target="../ctrlProps/ctrlProp146.xml"/><Relationship Id="rId169" Type="http://schemas.openxmlformats.org/officeDocument/2006/relationships/ctrlProp" Target="../ctrlProps/ctrlProp16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70.xml"/><Relationship Id="rId21" Type="http://schemas.openxmlformats.org/officeDocument/2006/relationships/ctrlProp" Target="../ctrlProps/ctrlProp265.xml"/><Relationship Id="rId42" Type="http://schemas.openxmlformats.org/officeDocument/2006/relationships/ctrlProp" Target="../ctrlProps/ctrlProp286.xml"/><Relationship Id="rId47" Type="http://schemas.openxmlformats.org/officeDocument/2006/relationships/ctrlProp" Target="../ctrlProps/ctrlProp291.xml"/><Relationship Id="rId63" Type="http://schemas.openxmlformats.org/officeDocument/2006/relationships/ctrlProp" Target="../ctrlProps/ctrlProp307.xml"/><Relationship Id="rId68" Type="http://schemas.openxmlformats.org/officeDocument/2006/relationships/ctrlProp" Target="../ctrlProps/ctrlProp312.xml"/><Relationship Id="rId84" Type="http://schemas.openxmlformats.org/officeDocument/2006/relationships/ctrlProp" Target="../ctrlProps/ctrlProp328.xml"/><Relationship Id="rId89" Type="http://schemas.openxmlformats.org/officeDocument/2006/relationships/ctrlProp" Target="../ctrlProps/ctrlProp333.xml"/><Relationship Id="rId16" Type="http://schemas.openxmlformats.org/officeDocument/2006/relationships/ctrlProp" Target="../ctrlProps/ctrlProp260.xml"/><Relationship Id="rId11" Type="http://schemas.openxmlformats.org/officeDocument/2006/relationships/ctrlProp" Target="../ctrlProps/ctrlProp255.xml"/><Relationship Id="rId32" Type="http://schemas.openxmlformats.org/officeDocument/2006/relationships/ctrlProp" Target="../ctrlProps/ctrlProp276.xml"/><Relationship Id="rId37" Type="http://schemas.openxmlformats.org/officeDocument/2006/relationships/ctrlProp" Target="../ctrlProps/ctrlProp281.xml"/><Relationship Id="rId53" Type="http://schemas.openxmlformats.org/officeDocument/2006/relationships/ctrlProp" Target="../ctrlProps/ctrlProp297.xml"/><Relationship Id="rId58" Type="http://schemas.openxmlformats.org/officeDocument/2006/relationships/ctrlProp" Target="../ctrlProps/ctrlProp302.xml"/><Relationship Id="rId74" Type="http://schemas.openxmlformats.org/officeDocument/2006/relationships/ctrlProp" Target="../ctrlProps/ctrlProp318.xml"/><Relationship Id="rId79" Type="http://schemas.openxmlformats.org/officeDocument/2006/relationships/ctrlProp" Target="../ctrlProps/ctrlProp323.xml"/><Relationship Id="rId5" Type="http://schemas.openxmlformats.org/officeDocument/2006/relationships/ctrlProp" Target="../ctrlProps/ctrlProp249.xml"/><Relationship Id="rId90" Type="http://schemas.openxmlformats.org/officeDocument/2006/relationships/ctrlProp" Target="../ctrlProps/ctrlProp334.xml"/><Relationship Id="rId14" Type="http://schemas.openxmlformats.org/officeDocument/2006/relationships/ctrlProp" Target="../ctrlProps/ctrlProp258.xml"/><Relationship Id="rId22" Type="http://schemas.openxmlformats.org/officeDocument/2006/relationships/ctrlProp" Target="../ctrlProps/ctrlProp266.xml"/><Relationship Id="rId27" Type="http://schemas.openxmlformats.org/officeDocument/2006/relationships/ctrlProp" Target="../ctrlProps/ctrlProp271.xml"/><Relationship Id="rId30" Type="http://schemas.openxmlformats.org/officeDocument/2006/relationships/ctrlProp" Target="../ctrlProps/ctrlProp274.xml"/><Relationship Id="rId35" Type="http://schemas.openxmlformats.org/officeDocument/2006/relationships/ctrlProp" Target="../ctrlProps/ctrlProp279.xml"/><Relationship Id="rId43" Type="http://schemas.openxmlformats.org/officeDocument/2006/relationships/ctrlProp" Target="../ctrlProps/ctrlProp287.xml"/><Relationship Id="rId48" Type="http://schemas.openxmlformats.org/officeDocument/2006/relationships/ctrlProp" Target="../ctrlProps/ctrlProp292.xml"/><Relationship Id="rId56" Type="http://schemas.openxmlformats.org/officeDocument/2006/relationships/ctrlProp" Target="../ctrlProps/ctrlProp300.xml"/><Relationship Id="rId64" Type="http://schemas.openxmlformats.org/officeDocument/2006/relationships/ctrlProp" Target="../ctrlProps/ctrlProp308.xml"/><Relationship Id="rId69" Type="http://schemas.openxmlformats.org/officeDocument/2006/relationships/ctrlProp" Target="../ctrlProps/ctrlProp313.xml"/><Relationship Id="rId77" Type="http://schemas.openxmlformats.org/officeDocument/2006/relationships/ctrlProp" Target="../ctrlProps/ctrlProp321.xml"/><Relationship Id="rId8" Type="http://schemas.openxmlformats.org/officeDocument/2006/relationships/ctrlProp" Target="../ctrlProps/ctrlProp252.xml"/><Relationship Id="rId51" Type="http://schemas.openxmlformats.org/officeDocument/2006/relationships/ctrlProp" Target="../ctrlProps/ctrlProp295.xml"/><Relationship Id="rId72" Type="http://schemas.openxmlformats.org/officeDocument/2006/relationships/ctrlProp" Target="../ctrlProps/ctrlProp316.xml"/><Relationship Id="rId80" Type="http://schemas.openxmlformats.org/officeDocument/2006/relationships/ctrlProp" Target="../ctrlProps/ctrlProp324.xml"/><Relationship Id="rId85" Type="http://schemas.openxmlformats.org/officeDocument/2006/relationships/ctrlProp" Target="../ctrlProps/ctrlProp329.xml"/><Relationship Id="rId3" Type="http://schemas.openxmlformats.org/officeDocument/2006/relationships/vmlDrawing" Target="../drawings/vmlDrawing2.vml"/><Relationship Id="rId12" Type="http://schemas.openxmlformats.org/officeDocument/2006/relationships/ctrlProp" Target="../ctrlProps/ctrlProp256.xml"/><Relationship Id="rId17" Type="http://schemas.openxmlformats.org/officeDocument/2006/relationships/ctrlProp" Target="../ctrlProps/ctrlProp261.xml"/><Relationship Id="rId25" Type="http://schemas.openxmlformats.org/officeDocument/2006/relationships/ctrlProp" Target="../ctrlProps/ctrlProp269.xml"/><Relationship Id="rId33" Type="http://schemas.openxmlformats.org/officeDocument/2006/relationships/ctrlProp" Target="../ctrlProps/ctrlProp277.xml"/><Relationship Id="rId38" Type="http://schemas.openxmlformats.org/officeDocument/2006/relationships/ctrlProp" Target="../ctrlProps/ctrlProp282.xml"/><Relationship Id="rId46" Type="http://schemas.openxmlformats.org/officeDocument/2006/relationships/ctrlProp" Target="../ctrlProps/ctrlProp290.xml"/><Relationship Id="rId59" Type="http://schemas.openxmlformats.org/officeDocument/2006/relationships/ctrlProp" Target="../ctrlProps/ctrlProp303.xml"/><Relationship Id="rId67" Type="http://schemas.openxmlformats.org/officeDocument/2006/relationships/ctrlProp" Target="../ctrlProps/ctrlProp311.xml"/><Relationship Id="rId20" Type="http://schemas.openxmlformats.org/officeDocument/2006/relationships/ctrlProp" Target="../ctrlProps/ctrlProp264.xml"/><Relationship Id="rId41" Type="http://schemas.openxmlformats.org/officeDocument/2006/relationships/ctrlProp" Target="../ctrlProps/ctrlProp285.xml"/><Relationship Id="rId54" Type="http://schemas.openxmlformats.org/officeDocument/2006/relationships/ctrlProp" Target="../ctrlProps/ctrlProp298.xml"/><Relationship Id="rId62" Type="http://schemas.openxmlformats.org/officeDocument/2006/relationships/ctrlProp" Target="../ctrlProps/ctrlProp306.xml"/><Relationship Id="rId70" Type="http://schemas.openxmlformats.org/officeDocument/2006/relationships/ctrlProp" Target="../ctrlProps/ctrlProp314.xml"/><Relationship Id="rId75" Type="http://schemas.openxmlformats.org/officeDocument/2006/relationships/ctrlProp" Target="../ctrlProps/ctrlProp319.xml"/><Relationship Id="rId83" Type="http://schemas.openxmlformats.org/officeDocument/2006/relationships/ctrlProp" Target="../ctrlProps/ctrlProp327.xml"/><Relationship Id="rId88" Type="http://schemas.openxmlformats.org/officeDocument/2006/relationships/ctrlProp" Target="../ctrlProps/ctrlProp332.xml"/><Relationship Id="rId1" Type="http://schemas.openxmlformats.org/officeDocument/2006/relationships/printerSettings" Target="../printerSettings/printerSettings1.bin"/><Relationship Id="rId6" Type="http://schemas.openxmlformats.org/officeDocument/2006/relationships/ctrlProp" Target="../ctrlProps/ctrlProp250.xml"/><Relationship Id="rId15" Type="http://schemas.openxmlformats.org/officeDocument/2006/relationships/ctrlProp" Target="../ctrlProps/ctrlProp259.xml"/><Relationship Id="rId23" Type="http://schemas.openxmlformats.org/officeDocument/2006/relationships/ctrlProp" Target="../ctrlProps/ctrlProp267.xml"/><Relationship Id="rId28" Type="http://schemas.openxmlformats.org/officeDocument/2006/relationships/ctrlProp" Target="../ctrlProps/ctrlProp272.xml"/><Relationship Id="rId36" Type="http://schemas.openxmlformats.org/officeDocument/2006/relationships/ctrlProp" Target="../ctrlProps/ctrlProp280.xml"/><Relationship Id="rId49" Type="http://schemas.openxmlformats.org/officeDocument/2006/relationships/ctrlProp" Target="../ctrlProps/ctrlProp293.xml"/><Relationship Id="rId57" Type="http://schemas.openxmlformats.org/officeDocument/2006/relationships/ctrlProp" Target="../ctrlProps/ctrlProp301.xml"/><Relationship Id="rId10" Type="http://schemas.openxmlformats.org/officeDocument/2006/relationships/ctrlProp" Target="../ctrlProps/ctrlProp254.xml"/><Relationship Id="rId31" Type="http://schemas.openxmlformats.org/officeDocument/2006/relationships/ctrlProp" Target="../ctrlProps/ctrlProp275.xml"/><Relationship Id="rId44" Type="http://schemas.openxmlformats.org/officeDocument/2006/relationships/ctrlProp" Target="../ctrlProps/ctrlProp288.xml"/><Relationship Id="rId52" Type="http://schemas.openxmlformats.org/officeDocument/2006/relationships/ctrlProp" Target="../ctrlProps/ctrlProp296.xml"/><Relationship Id="rId60" Type="http://schemas.openxmlformats.org/officeDocument/2006/relationships/ctrlProp" Target="../ctrlProps/ctrlProp304.xml"/><Relationship Id="rId65" Type="http://schemas.openxmlformats.org/officeDocument/2006/relationships/ctrlProp" Target="../ctrlProps/ctrlProp309.xml"/><Relationship Id="rId73" Type="http://schemas.openxmlformats.org/officeDocument/2006/relationships/ctrlProp" Target="../ctrlProps/ctrlProp317.xml"/><Relationship Id="rId78" Type="http://schemas.openxmlformats.org/officeDocument/2006/relationships/ctrlProp" Target="../ctrlProps/ctrlProp322.xml"/><Relationship Id="rId81" Type="http://schemas.openxmlformats.org/officeDocument/2006/relationships/ctrlProp" Target="../ctrlProps/ctrlProp325.xml"/><Relationship Id="rId86" Type="http://schemas.openxmlformats.org/officeDocument/2006/relationships/ctrlProp" Target="../ctrlProps/ctrlProp330.xml"/><Relationship Id="rId4" Type="http://schemas.openxmlformats.org/officeDocument/2006/relationships/ctrlProp" Target="../ctrlProps/ctrlProp248.xml"/><Relationship Id="rId9" Type="http://schemas.openxmlformats.org/officeDocument/2006/relationships/ctrlProp" Target="../ctrlProps/ctrlProp253.xml"/><Relationship Id="rId13" Type="http://schemas.openxmlformats.org/officeDocument/2006/relationships/ctrlProp" Target="../ctrlProps/ctrlProp257.xml"/><Relationship Id="rId18" Type="http://schemas.openxmlformats.org/officeDocument/2006/relationships/ctrlProp" Target="../ctrlProps/ctrlProp262.xml"/><Relationship Id="rId39" Type="http://schemas.openxmlformats.org/officeDocument/2006/relationships/ctrlProp" Target="../ctrlProps/ctrlProp283.xml"/><Relationship Id="rId34" Type="http://schemas.openxmlformats.org/officeDocument/2006/relationships/ctrlProp" Target="../ctrlProps/ctrlProp278.xml"/><Relationship Id="rId50" Type="http://schemas.openxmlformats.org/officeDocument/2006/relationships/ctrlProp" Target="../ctrlProps/ctrlProp294.xml"/><Relationship Id="rId55" Type="http://schemas.openxmlformats.org/officeDocument/2006/relationships/ctrlProp" Target="../ctrlProps/ctrlProp299.xml"/><Relationship Id="rId76" Type="http://schemas.openxmlformats.org/officeDocument/2006/relationships/ctrlProp" Target="../ctrlProps/ctrlProp320.xml"/><Relationship Id="rId7" Type="http://schemas.openxmlformats.org/officeDocument/2006/relationships/ctrlProp" Target="../ctrlProps/ctrlProp251.xml"/><Relationship Id="rId71" Type="http://schemas.openxmlformats.org/officeDocument/2006/relationships/ctrlProp" Target="../ctrlProps/ctrlProp315.xml"/><Relationship Id="rId2" Type="http://schemas.openxmlformats.org/officeDocument/2006/relationships/drawing" Target="../drawings/drawing4.xml"/><Relationship Id="rId29" Type="http://schemas.openxmlformats.org/officeDocument/2006/relationships/ctrlProp" Target="../ctrlProps/ctrlProp273.xml"/><Relationship Id="rId24" Type="http://schemas.openxmlformats.org/officeDocument/2006/relationships/ctrlProp" Target="../ctrlProps/ctrlProp268.xml"/><Relationship Id="rId40" Type="http://schemas.openxmlformats.org/officeDocument/2006/relationships/ctrlProp" Target="../ctrlProps/ctrlProp284.xml"/><Relationship Id="rId45" Type="http://schemas.openxmlformats.org/officeDocument/2006/relationships/ctrlProp" Target="../ctrlProps/ctrlProp289.xml"/><Relationship Id="rId66" Type="http://schemas.openxmlformats.org/officeDocument/2006/relationships/ctrlProp" Target="../ctrlProps/ctrlProp310.xml"/><Relationship Id="rId87" Type="http://schemas.openxmlformats.org/officeDocument/2006/relationships/ctrlProp" Target="../ctrlProps/ctrlProp331.xml"/><Relationship Id="rId61" Type="http://schemas.openxmlformats.org/officeDocument/2006/relationships/ctrlProp" Target="../ctrlProps/ctrlProp305.xml"/><Relationship Id="rId82" Type="http://schemas.openxmlformats.org/officeDocument/2006/relationships/ctrlProp" Target="../ctrlProps/ctrlProp326.xml"/><Relationship Id="rId19" Type="http://schemas.openxmlformats.org/officeDocument/2006/relationships/ctrlProp" Target="../ctrlProps/ctrlProp2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B715B-DEFE-2943-A548-EEB6817A13CA}">
  <sheetPr codeName="Tabelle3"/>
  <dimension ref="A1:V72"/>
  <sheetViews>
    <sheetView tabSelected="1" zoomScale="50" zoomScaleNormal="50" workbookViewId="0">
      <selection activeCell="N17" sqref="N17"/>
    </sheetView>
  </sheetViews>
  <sheetFormatPr baseColWidth="10" defaultColWidth="11.42578125" defaultRowHeight="15"/>
  <cols>
    <col min="1" max="1" width="28.7109375" customWidth="1"/>
    <col min="12" max="19" width="20.85546875" customWidth="1"/>
  </cols>
  <sheetData>
    <row r="1" spans="1:20" ht="24" customHeight="1">
      <c r="A1" s="114" t="s">
        <v>0</v>
      </c>
      <c r="B1" s="114"/>
      <c r="C1" s="114"/>
      <c r="D1" s="114"/>
      <c r="E1" s="114"/>
      <c r="F1" s="114"/>
      <c r="G1" s="114"/>
      <c r="H1" s="114"/>
      <c r="I1" s="114"/>
      <c r="J1" s="114"/>
      <c r="K1" s="114"/>
      <c r="L1" s="114"/>
      <c r="M1" s="114"/>
      <c r="N1" s="114"/>
      <c r="O1" s="114"/>
      <c r="P1" s="114"/>
      <c r="Q1" s="114"/>
      <c r="R1" s="114"/>
      <c r="S1" s="114"/>
    </row>
    <row r="2" spans="1:20" ht="20.100000000000001" customHeight="1">
      <c r="A2" s="115" t="s">
        <v>1</v>
      </c>
      <c r="B2" s="115"/>
      <c r="C2" s="115"/>
      <c r="D2" s="115"/>
      <c r="E2" s="115"/>
      <c r="F2" s="115"/>
      <c r="G2" s="115"/>
      <c r="H2" s="115"/>
      <c r="I2" s="115"/>
      <c r="J2" s="115"/>
      <c r="K2" s="115"/>
      <c r="L2" s="115"/>
      <c r="M2" s="115"/>
      <c r="N2" s="115"/>
      <c r="O2" s="115"/>
      <c r="P2" s="115"/>
      <c r="Q2" s="115"/>
      <c r="R2" s="115"/>
      <c r="S2" s="115"/>
    </row>
    <row r="3" spans="1:20" ht="20.100000000000001" customHeight="1">
      <c r="A3" s="115"/>
      <c r="B3" s="115"/>
      <c r="C3" s="115"/>
      <c r="D3" s="115"/>
      <c r="E3" s="115"/>
      <c r="F3" s="115"/>
      <c r="G3" s="115"/>
      <c r="H3" s="115"/>
      <c r="I3" s="115"/>
      <c r="J3" s="115"/>
      <c r="K3" s="115"/>
      <c r="L3" s="115"/>
      <c r="M3" s="115"/>
      <c r="N3" s="115"/>
      <c r="O3" s="115"/>
      <c r="P3" s="115"/>
      <c r="Q3" s="115"/>
      <c r="R3" s="115"/>
      <c r="S3" s="115"/>
    </row>
    <row r="4" spans="1:20" ht="20.100000000000001" customHeight="1">
      <c r="A4" s="115"/>
      <c r="B4" s="115"/>
      <c r="C4" s="115"/>
      <c r="D4" s="115"/>
      <c r="E4" s="115"/>
      <c r="F4" s="115"/>
      <c r="G4" s="115"/>
      <c r="H4" s="115"/>
      <c r="I4" s="115"/>
      <c r="J4" s="115"/>
      <c r="K4" s="115"/>
      <c r="L4" s="115"/>
      <c r="M4" s="115"/>
      <c r="N4" s="115"/>
      <c r="O4" s="115"/>
      <c r="P4" s="115"/>
      <c r="Q4" s="115"/>
      <c r="R4" s="115"/>
      <c r="S4" s="115"/>
    </row>
    <row r="5" spans="1:20" ht="20.100000000000001" customHeight="1">
      <c r="A5" s="115"/>
      <c r="B5" s="115"/>
      <c r="C5" s="115"/>
      <c r="D5" s="115"/>
      <c r="E5" s="115"/>
      <c r="F5" s="115"/>
      <c r="G5" s="115"/>
      <c r="H5" s="115"/>
      <c r="I5" s="115"/>
      <c r="J5" s="115"/>
      <c r="K5" s="115"/>
      <c r="L5" s="115"/>
      <c r="M5" s="115"/>
      <c r="N5" s="115"/>
      <c r="O5" s="115"/>
      <c r="P5" s="115"/>
      <c r="Q5" s="115"/>
      <c r="R5" s="115"/>
      <c r="S5" s="115"/>
    </row>
    <row r="6" spans="1:20" ht="20.100000000000001" customHeight="1">
      <c r="A6" s="115"/>
      <c r="B6" s="115"/>
      <c r="C6" s="115"/>
      <c r="D6" s="115"/>
      <c r="E6" s="115"/>
      <c r="F6" s="115"/>
      <c r="G6" s="115"/>
      <c r="H6" s="115"/>
      <c r="I6" s="115"/>
      <c r="J6" s="115"/>
      <c r="K6" s="115"/>
      <c r="L6" s="115"/>
      <c r="M6" s="115"/>
      <c r="N6" s="115"/>
      <c r="O6" s="115"/>
      <c r="P6" s="115"/>
      <c r="Q6" s="115"/>
      <c r="R6" s="115"/>
      <c r="S6" s="115"/>
    </row>
    <row r="7" spans="1:20" ht="15" customHeight="1">
      <c r="A7" s="114" t="s">
        <v>2</v>
      </c>
      <c r="B7" s="114"/>
      <c r="C7" s="114"/>
      <c r="D7" s="114"/>
      <c r="E7" s="114"/>
      <c r="F7" s="114"/>
      <c r="G7" s="114"/>
      <c r="H7" s="114"/>
      <c r="I7" s="114"/>
      <c r="J7" s="114"/>
      <c r="K7" s="114"/>
      <c r="L7" s="114"/>
      <c r="M7" s="114"/>
      <c r="N7" s="114"/>
      <c r="O7" s="114"/>
      <c r="P7" s="114"/>
      <c r="Q7" s="114"/>
      <c r="R7" s="114"/>
      <c r="S7" s="114"/>
    </row>
    <row r="8" spans="1:20" ht="15" customHeight="1">
      <c r="A8" s="114"/>
      <c r="B8" s="114"/>
      <c r="C8" s="114"/>
      <c r="D8" s="114"/>
      <c r="E8" s="114"/>
      <c r="F8" s="114"/>
      <c r="G8" s="114"/>
      <c r="H8" s="114"/>
      <c r="I8" s="114"/>
      <c r="J8" s="114"/>
      <c r="K8" s="114"/>
      <c r="L8" s="114"/>
      <c r="M8" s="114"/>
      <c r="N8" s="114"/>
      <c r="O8" s="114"/>
      <c r="P8" s="114"/>
      <c r="Q8" s="114"/>
      <c r="R8" s="114"/>
      <c r="S8" s="114"/>
    </row>
    <row r="9" spans="1:20" ht="24.95" customHeight="1">
      <c r="A9" s="118" t="s">
        <v>3</v>
      </c>
      <c r="B9" s="118" t="s">
        <v>4</v>
      </c>
      <c r="C9" s="118"/>
      <c r="D9" s="118"/>
      <c r="E9" s="118"/>
      <c r="F9" s="118"/>
      <c r="G9" s="118"/>
      <c r="H9" s="118"/>
      <c r="I9" s="118"/>
      <c r="J9" s="118"/>
      <c r="K9" s="118"/>
      <c r="L9" s="118"/>
      <c r="M9" s="118"/>
      <c r="N9" s="112"/>
      <c r="O9" s="112"/>
      <c r="P9" s="112"/>
      <c r="Q9" s="112"/>
      <c r="R9" s="116"/>
      <c r="S9" s="117"/>
    </row>
    <row r="10" spans="1:20" ht="24.95" customHeight="1">
      <c r="A10" s="118"/>
      <c r="B10" s="118"/>
      <c r="C10" s="118"/>
      <c r="D10" s="118"/>
      <c r="E10" s="118"/>
      <c r="F10" s="118"/>
      <c r="G10" s="118"/>
      <c r="H10" s="118"/>
      <c r="I10" s="118"/>
      <c r="J10" s="118"/>
      <c r="K10" s="118"/>
      <c r="L10" s="118"/>
      <c r="M10" s="118"/>
      <c r="N10" s="112"/>
      <c r="O10" s="112"/>
      <c r="P10" s="112"/>
      <c r="Q10" s="112"/>
      <c r="R10" s="118"/>
      <c r="S10" s="119"/>
    </row>
    <row r="11" spans="1:20" ht="24.95" customHeight="1">
      <c r="A11" s="118"/>
      <c r="B11" s="118"/>
      <c r="C11" s="118"/>
      <c r="D11" s="118"/>
      <c r="E11" s="118"/>
      <c r="F11" s="118"/>
      <c r="G11" s="118"/>
      <c r="H11" s="118"/>
      <c r="I11" s="118"/>
      <c r="J11" s="118"/>
      <c r="K11" s="118"/>
      <c r="L11" s="118"/>
      <c r="M11" s="118"/>
      <c r="N11" s="112"/>
      <c r="O11" s="112"/>
      <c r="P11" s="112"/>
      <c r="Q11" s="112"/>
      <c r="R11" s="120"/>
      <c r="S11" s="121"/>
    </row>
    <row r="12" spans="1:20" ht="18.95" customHeight="1">
      <c r="A12" s="113"/>
      <c r="B12" s="113"/>
      <c r="C12" s="113"/>
      <c r="D12" s="113"/>
      <c r="E12" s="113"/>
      <c r="F12" s="113"/>
      <c r="G12" s="113"/>
      <c r="H12" s="113"/>
      <c r="I12" s="113"/>
      <c r="J12" s="113"/>
      <c r="K12" s="113"/>
      <c r="L12" s="113"/>
      <c r="M12" s="113"/>
      <c r="N12" s="84"/>
      <c r="O12" s="84"/>
      <c r="P12" s="68"/>
    </row>
    <row r="13" spans="1:20" ht="24.95" customHeight="1">
      <c r="A13" s="118" t="s">
        <v>5</v>
      </c>
      <c r="B13" s="111" t="s">
        <v>6</v>
      </c>
      <c r="C13" s="111"/>
      <c r="D13" s="111"/>
      <c r="E13" s="111"/>
      <c r="F13" s="111"/>
      <c r="G13" s="111"/>
      <c r="H13" s="111"/>
      <c r="I13" s="111"/>
      <c r="J13" s="111"/>
      <c r="K13" s="111"/>
      <c r="L13" s="111"/>
      <c r="M13" s="111"/>
    </row>
    <row r="14" spans="1:20" ht="24.95" customHeight="1">
      <c r="A14" s="118"/>
      <c r="B14" s="111"/>
      <c r="C14" s="111"/>
      <c r="D14" s="111"/>
      <c r="E14" s="111"/>
      <c r="F14" s="111"/>
      <c r="G14" s="111"/>
      <c r="H14" s="111"/>
      <c r="I14" s="111"/>
      <c r="J14" s="111"/>
      <c r="K14" s="111"/>
      <c r="L14" s="111"/>
      <c r="M14" s="111"/>
    </row>
    <row r="15" spans="1:20" ht="24.95" customHeight="1">
      <c r="A15" s="118"/>
      <c r="B15" s="111"/>
      <c r="C15" s="111"/>
      <c r="D15" s="111"/>
      <c r="E15" s="111"/>
      <c r="F15" s="111"/>
      <c r="G15" s="111"/>
      <c r="H15" s="111"/>
      <c r="I15" s="111"/>
      <c r="J15" s="111"/>
      <c r="K15" s="111"/>
      <c r="L15" s="111"/>
      <c r="M15" s="111"/>
      <c r="N15" s="94"/>
      <c r="O15" s="68"/>
      <c r="P15" s="68"/>
    </row>
    <row r="16" spans="1:20" ht="39.950000000000003" customHeight="1">
      <c r="A16" s="118"/>
      <c r="B16" s="111"/>
      <c r="C16" s="111"/>
      <c r="D16" s="111"/>
      <c r="E16" s="111"/>
      <c r="F16" s="111"/>
      <c r="G16" s="111"/>
      <c r="H16" s="111"/>
      <c r="I16" s="111"/>
      <c r="J16" s="111"/>
      <c r="K16" s="111"/>
      <c r="L16" s="111"/>
      <c r="M16" s="111"/>
      <c r="N16" s="77" t="s">
        <v>7</v>
      </c>
      <c r="O16" s="71" t="s">
        <v>8</v>
      </c>
      <c r="P16" s="72" t="s">
        <v>9</v>
      </c>
      <c r="Q16" s="73" t="s">
        <v>10</v>
      </c>
      <c r="R16" s="74" t="s">
        <v>11</v>
      </c>
      <c r="S16" s="96" t="s">
        <v>12</v>
      </c>
      <c r="T16" s="85"/>
    </row>
    <row r="17" spans="1:22" ht="39.950000000000003" customHeight="1">
      <c r="A17" s="118"/>
      <c r="B17" s="108" t="s">
        <v>13</v>
      </c>
      <c r="C17" s="108"/>
      <c r="D17" s="109" t="s">
        <v>14</v>
      </c>
      <c r="E17" s="109"/>
      <c r="F17" s="109"/>
      <c r="G17" s="109"/>
      <c r="H17" s="109"/>
      <c r="I17" s="109"/>
      <c r="J17" s="109"/>
      <c r="K17" s="109"/>
      <c r="L17" s="109"/>
      <c r="M17" s="109"/>
      <c r="N17" s="75"/>
      <c r="O17" s="78"/>
      <c r="P17" s="79"/>
      <c r="Q17" s="80"/>
      <c r="R17" s="86"/>
      <c r="S17" s="88"/>
      <c r="T17" s="92"/>
    </row>
    <row r="18" spans="1:22" ht="39.950000000000003" customHeight="1">
      <c r="A18" s="118"/>
      <c r="B18" s="108"/>
      <c r="C18" s="108"/>
      <c r="D18" s="109" t="s">
        <v>15</v>
      </c>
      <c r="E18" s="109"/>
      <c r="F18" s="109"/>
      <c r="G18" s="109"/>
      <c r="H18" s="109"/>
      <c r="I18" s="109"/>
      <c r="J18" s="109"/>
      <c r="K18" s="109"/>
      <c r="L18" s="109"/>
      <c r="M18" s="109"/>
      <c r="N18" s="75"/>
      <c r="O18" s="78"/>
      <c r="P18" s="79"/>
      <c r="Q18" s="80"/>
      <c r="R18" s="86"/>
      <c r="S18" s="88"/>
    </row>
    <row r="19" spans="1:22" ht="39.950000000000003" customHeight="1">
      <c r="A19" s="118"/>
      <c r="B19" s="108"/>
      <c r="C19" s="108"/>
      <c r="D19" s="109" t="s">
        <v>16</v>
      </c>
      <c r="E19" s="109"/>
      <c r="F19" s="109"/>
      <c r="G19" s="109"/>
      <c r="H19" s="109"/>
      <c r="I19" s="109"/>
      <c r="J19" s="109"/>
      <c r="K19" s="109"/>
      <c r="L19" s="109"/>
      <c r="M19" s="109"/>
      <c r="N19" s="75"/>
      <c r="O19" s="78"/>
      <c r="P19" s="79"/>
      <c r="Q19" s="80"/>
      <c r="R19" s="86"/>
      <c r="S19" s="88"/>
    </row>
    <row r="20" spans="1:22" ht="39.950000000000003" customHeight="1">
      <c r="A20" s="118"/>
      <c r="B20" s="108"/>
      <c r="C20" s="108"/>
      <c r="D20" s="109" t="s">
        <v>17</v>
      </c>
      <c r="E20" s="109"/>
      <c r="F20" s="109"/>
      <c r="G20" s="109"/>
      <c r="H20" s="109"/>
      <c r="I20" s="109"/>
      <c r="J20" s="109"/>
      <c r="K20" s="109"/>
      <c r="L20" s="109"/>
      <c r="M20" s="109"/>
      <c r="N20" s="75"/>
      <c r="O20" s="78"/>
      <c r="P20" s="79"/>
      <c r="Q20" s="80"/>
      <c r="R20" s="86"/>
      <c r="S20" s="88"/>
    </row>
    <row r="21" spans="1:22" ht="39.950000000000003" customHeight="1">
      <c r="A21" s="118"/>
      <c r="B21" s="108"/>
      <c r="C21" s="108"/>
      <c r="D21" s="109" t="s">
        <v>18</v>
      </c>
      <c r="E21" s="109"/>
      <c r="F21" s="109"/>
      <c r="G21" s="109"/>
      <c r="H21" s="109"/>
      <c r="I21" s="109"/>
      <c r="J21" s="109"/>
      <c r="K21" s="109"/>
      <c r="L21" s="109"/>
      <c r="M21" s="109"/>
      <c r="N21" s="75"/>
      <c r="O21" s="78"/>
      <c r="P21" s="79"/>
      <c r="Q21" s="80"/>
      <c r="R21" s="86"/>
      <c r="S21" s="88"/>
    </row>
    <row r="22" spans="1:22" ht="39.950000000000003" customHeight="1">
      <c r="A22" s="118"/>
      <c r="B22" s="108" t="s">
        <v>19</v>
      </c>
      <c r="C22" s="108"/>
      <c r="D22" s="109" t="s">
        <v>20</v>
      </c>
      <c r="E22" s="109"/>
      <c r="F22" s="109"/>
      <c r="G22" s="109"/>
      <c r="H22" s="109"/>
      <c r="I22" s="109"/>
      <c r="J22" s="109"/>
      <c r="K22" s="109"/>
      <c r="L22" s="109"/>
      <c r="M22" s="109"/>
      <c r="N22" s="75"/>
      <c r="O22" s="78"/>
      <c r="P22" s="79"/>
      <c r="Q22" s="80"/>
      <c r="R22" s="86"/>
      <c r="S22" s="88"/>
    </row>
    <row r="23" spans="1:22" ht="39.950000000000003" customHeight="1">
      <c r="A23" s="118"/>
      <c r="B23" s="108"/>
      <c r="C23" s="108"/>
      <c r="D23" s="109" t="s">
        <v>21</v>
      </c>
      <c r="E23" s="109"/>
      <c r="F23" s="109"/>
      <c r="G23" s="109"/>
      <c r="H23" s="109"/>
      <c r="I23" s="109"/>
      <c r="J23" s="109"/>
      <c r="K23" s="109"/>
      <c r="L23" s="109"/>
      <c r="M23" s="109"/>
      <c r="N23" s="75"/>
      <c r="O23" s="78"/>
      <c r="P23" s="79"/>
      <c r="Q23" s="80"/>
      <c r="R23" s="86"/>
      <c r="S23" s="88"/>
    </row>
    <row r="24" spans="1:22" ht="39.950000000000003" customHeight="1">
      <c r="A24" s="118"/>
      <c r="B24" s="108"/>
      <c r="C24" s="108"/>
      <c r="D24" s="109" t="s">
        <v>22</v>
      </c>
      <c r="E24" s="109"/>
      <c r="F24" s="109"/>
      <c r="G24" s="109"/>
      <c r="H24" s="109"/>
      <c r="I24" s="109"/>
      <c r="J24" s="109"/>
      <c r="K24" s="109"/>
      <c r="L24" s="109"/>
      <c r="M24" s="109"/>
      <c r="N24" s="75"/>
      <c r="O24" s="78"/>
      <c r="P24" s="79"/>
      <c r="Q24" s="80"/>
      <c r="R24" s="86"/>
      <c r="S24" s="88"/>
    </row>
    <row r="25" spans="1:22" ht="39.950000000000003" customHeight="1">
      <c r="A25" s="118"/>
      <c r="B25" s="108" t="s">
        <v>23</v>
      </c>
      <c r="C25" s="108"/>
      <c r="D25" s="109" t="s">
        <v>24</v>
      </c>
      <c r="E25" s="109"/>
      <c r="F25" s="109"/>
      <c r="G25" s="109"/>
      <c r="H25" s="109"/>
      <c r="I25" s="109"/>
      <c r="J25" s="109"/>
      <c r="K25" s="109"/>
      <c r="L25" s="109"/>
      <c r="M25" s="109"/>
      <c r="N25" s="76"/>
      <c r="O25" s="81"/>
      <c r="P25" s="82"/>
      <c r="Q25" s="83"/>
      <c r="R25" s="87"/>
      <c r="S25" s="89"/>
      <c r="T25" s="69"/>
      <c r="U25" s="69"/>
      <c r="V25" s="69"/>
    </row>
    <row r="26" spans="1:22" ht="39.950000000000003" customHeight="1">
      <c r="A26" s="118"/>
      <c r="B26" s="108"/>
      <c r="C26" s="108"/>
      <c r="D26" s="109" t="s">
        <v>25</v>
      </c>
      <c r="E26" s="109"/>
      <c r="F26" s="109"/>
      <c r="G26" s="109"/>
      <c r="H26" s="109"/>
      <c r="I26" s="109"/>
      <c r="J26" s="109"/>
      <c r="K26" s="109"/>
      <c r="L26" s="109"/>
      <c r="M26" s="109"/>
      <c r="N26" s="76"/>
      <c r="O26" s="81"/>
      <c r="P26" s="82"/>
      <c r="Q26" s="83"/>
      <c r="R26" s="87"/>
      <c r="S26" s="89"/>
      <c r="T26" s="95" t="s">
        <v>26</v>
      </c>
      <c r="U26" s="69"/>
      <c r="V26" s="69"/>
    </row>
    <row r="27" spans="1:22" ht="39.950000000000003" customHeight="1">
      <c r="A27" s="118"/>
      <c r="B27" s="108"/>
      <c r="C27" s="108"/>
      <c r="D27" s="109" t="s">
        <v>27</v>
      </c>
      <c r="E27" s="109"/>
      <c r="F27" s="109"/>
      <c r="G27" s="109"/>
      <c r="H27" s="109"/>
      <c r="I27" s="109"/>
      <c r="J27" s="109"/>
      <c r="K27" s="109"/>
      <c r="L27" s="109"/>
      <c r="M27" s="109"/>
      <c r="N27" s="76"/>
      <c r="O27" s="81"/>
      <c r="P27" s="82"/>
      <c r="Q27" s="83"/>
      <c r="R27" s="87"/>
      <c r="S27" s="90"/>
      <c r="T27" s="93" t="str">
        <f>Funktion!M19</f>
        <v>FEHLER: nicht vollständig/korrekt ausgefüllt, keine Mehrfachankreuzung erlaubt!</v>
      </c>
      <c r="U27" s="69"/>
      <c r="V27" s="69"/>
    </row>
    <row r="28" spans="1:22" ht="30" customHeight="1">
      <c r="A28" s="3"/>
      <c r="B28" s="3"/>
      <c r="C28" s="3"/>
      <c r="D28" s="3"/>
      <c r="E28" s="3"/>
      <c r="F28" s="3"/>
      <c r="G28" s="3"/>
      <c r="H28" s="3"/>
      <c r="I28" s="3"/>
      <c r="J28" s="3"/>
      <c r="K28" s="3"/>
      <c r="L28" s="3"/>
      <c r="M28" s="69"/>
      <c r="N28" s="69"/>
      <c r="O28" s="69"/>
      <c r="P28" s="69"/>
      <c r="Q28" s="69"/>
      <c r="R28" s="69"/>
      <c r="S28" s="91"/>
      <c r="U28" s="69"/>
      <c r="V28" s="69"/>
    </row>
    <row r="29" spans="1:22" ht="50.1" customHeight="1">
      <c r="A29" s="108" t="s">
        <v>28</v>
      </c>
      <c r="B29" s="111" t="s">
        <v>29</v>
      </c>
      <c r="C29" s="111"/>
      <c r="D29" s="111"/>
      <c r="E29" s="111"/>
      <c r="F29" s="111"/>
      <c r="G29" s="111"/>
      <c r="H29" s="111"/>
      <c r="I29" s="111"/>
      <c r="J29" s="111"/>
      <c r="K29" s="111"/>
      <c r="L29" s="111"/>
      <c r="M29" s="111"/>
      <c r="N29" s="69"/>
      <c r="O29" s="69"/>
      <c r="P29" s="69"/>
      <c r="Q29" s="69"/>
      <c r="R29" s="69"/>
      <c r="S29" s="69"/>
      <c r="T29" s="69"/>
      <c r="U29" s="69"/>
      <c r="V29" s="69"/>
    </row>
    <row r="30" spans="1:22" ht="39.950000000000003" customHeight="1">
      <c r="A30" s="108"/>
      <c r="B30" s="111"/>
      <c r="C30" s="111"/>
      <c r="D30" s="111"/>
      <c r="E30" s="111"/>
      <c r="F30" s="111"/>
      <c r="G30" s="111"/>
      <c r="H30" s="111"/>
      <c r="I30" s="111"/>
      <c r="J30" s="111"/>
      <c r="K30" s="111"/>
      <c r="L30" s="111"/>
      <c r="M30" s="111"/>
      <c r="N30" s="77" t="s">
        <v>7</v>
      </c>
      <c r="O30" s="71" t="s">
        <v>8</v>
      </c>
      <c r="P30" s="72" t="s">
        <v>9</v>
      </c>
      <c r="Q30" s="73" t="s">
        <v>10</v>
      </c>
      <c r="R30" s="74" t="s">
        <v>11</v>
      </c>
      <c r="S30" s="97" t="s">
        <v>12</v>
      </c>
      <c r="T30" s="69"/>
      <c r="U30" s="69"/>
      <c r="V30" s="69"/>
    </row>
    <row r="31" spans="1:22" ht="39.950000000000003" customHeight="1">
      <c r="A31" s="108"/>
      <c r="B31" s="109" t="s">
        <v>30</v>
      </c>
      <c r="C31" s="109"/>
      <c r="D31" s="109"/>
      <c r="E31" s="109"/>
      <c r="F31" s="109"/>
      <c r="G31" s="109"/>
      <c r="H31" s="109"/>
      <c r="I31" s="109"/>
      <c r="J31" s="109"/>
      <c r="K31" s="109"/>
      <c r="L31" s="109"/>
      <c r="M31" s="109"/>
      <c r="N31" s="75"/>
      <c r="O31" s="78"/>
      <c r="P31" s="79"/>
      <c r="Q31" s="80"/>
      <c r="R31" s="98"/>
      <c r="S31" s="99"/>
    </row>
    <row r="32" spans="1:22" ht="39.950000000000003" customHeight="1">
      <c r="A32" s="108"/>
      <c r="B32" s="109" t="s">
        <v>31</v>
      </c>
      <c r="C32" s="109"/>
      <c r="D32" s="109"/>
      <c r="E32" s="109"/>
      <c r="F32" s="109"/>
      <c r="G32" s="109"/>
      <c r="H32" s="109"/>
      <c r="I32" s="109"/>
      <c r="J32" s="109"/>
      <c r="K32" s="109"/>
      <c r="L32" s="109"/>
      <c r="M32" s="109"/>
      <c r="N32" s="75"/>
      <c r="O32" s="78"/>
      <c r="P32" s="79"/>
      <c r="Q32" s="80"/>
      <c r="R32" s="98"/>
      <c r="S32" s="99"/>
    </row>
    <row r="33" spans="1:20" ht="39.950000000000003" customHeight="1">
      <c r="A33" s="108"/>
      <c r="B33" s="109" t="s">
        <v>32</v>
      </c>
      <c r="C33" s="109"/>
      <c r="D33" s="109"/>
      <c r="E33" s="109"/>
      <c r="F33" s="109"/>
      <c r="G33" s="109"/>
      <c r="H33" s="109"/>
      <c r="I33" s="109"/>
      <c r="J33" s="109"/>
      <c r="K33" s="109"/>
      <c r="L33" s="109"/>
      <c r="M33" s="109"/>
      <c r="N33" s="75"/>
      <c r="O33" s="78"/>
      <c r="P33" s="79"/>
      <c r="Q33" s="80"/>
      <c r="R33" s="98"/>
      <c r="S33" s="99"/>
    </row>
    <row r="34" spans="1:20" ht="39.950000000000003" customHeight="1">
      <c r="A34" s="108"/>
      <c r="B34" s="109" t="s">
        <v>33</v>
      </c>
      <c r="C34" s="109"/>
      <c r="D34" s="109"/>
      <c r="E34" s="109"/>
      <c r="F34" s="109"/>
      <c r="G34" s="109"/>
      <c r="H34" s="109"/>
      <c r="I34" s="109"/>
      <c r="J34" s="109"/>
      <c r="K34" s="109"/>
      <c r="L34" s="109"/>
      <c r="M34" s="109"/>
      <c r="N34" s="75"/>
      <c r="O34" s="78"/>
      <c r="P34" s="79"/>
      <c r="Q34" s="80"/>
      <c r="R34" s="98"/>
      <c r="S34" s="99"/>
      <c r="T34" s="95" t="s">
        <v>26</v>
      </c>
    </row>
    <row r="35" spans="1:20" ht="39.950000000000003" customHeight="1">
      <c r="A35" s="108"/>
      <c r="B35" s="109" t="s">
        <v>34</v>
      </c>
      <c r="C35" s="109"/>
      <c r="D35" s="109"/>
      <c r="E35" s="109"/>
      <c r="F35" s="109"/>
      <c r="G35" s="109"/>
      <c r="H35" s="109"/>
      <c r="I35" s="109"/>
      <c r="J35" s="109"/>
      <c r="K35" s="109"/>
      <c r="L35" s="109"/>
      <c r="M35" s="109"/>
      <c r="N35" s="75"/>
      <c r="O35" s="78"/>
      <c r="P35" s="79"/>
      <c r="Q35" s="80"/>
      <c r="R35" s="98"/>
      <c r="S35" s="99"/>
      <c r="T35" s="93" t="str">
        <f>Funktion!M85</f>
        <v>FEHLER: nicht vollständig/korrekt ausgefüllt, keine Mehrfachankreuzung erlaubt!</v>
      </c>
    </row>
    <row r="36" spans="1:20" ht="30" customHeight="1">
      <c r="A36" s="70"/>
      <c r="B36" s="70"/>
      <c r="C36" s="70"/>
      <c r="D36" s="70"/>
      <c r="E36" s="70"/>
      <c r="F36" s="70"/>
      <c r="G36" s="70"/>
      <c r="H36" s="70"/>
      <c r="I36" s="70"/>
      <c r="J36" s="70"/>
      <c r="K36" s="70"/>
      <c r="L36" s="70"/>
      <c r="M36" s="70"/>
      <c r="T36" s="93"/>
    </row>
    <row r="37" spans="1:20" ht="50.1" customHeight="1">
      <c r="A37" s="108" t="s">
        <v>35</v>
      </c>
      <c r="B37" s="111" t="s">
        <v>36</v>
      </c>
      <c r="C37" s="111"/>
      <c r="D37" s="111"/>
      <c r="E37" s="111"/>
      <c r="F37" s="111"/>
      <c r="G37" s="111"/>
      <c r="H37" s="111"/>
      <c r="I37" s="111"/>
      <c r="J37" s="111"/>
      <c r="K37" s="111"/>
      <c r="L37" s="111"/>
      <c r="M37" s="111"/>
    </row>
    <row r="38" spans="1:20" ht="39.950000000000003" customHeight="1">
      <c r="A38" s="108"/>
      <c r="B38" s="111"/>
      <c r="C38" s="111"/>
      <c r="D38" s="111"/>
      <c r="E38" s="111"/>
      <c r="F38" s="111"/>
      <c r="G38" s="111"/>
      <c r="H38" s="111"/>
      <c r="I38" s="111"/>
      <c r="J38" s="111"/>
      <c r="K38" s="111"/>
      <c r="L38" s="111"/>
      <c r="M38" s="111"/>
      <c r="N38" s="77" t="s">
        <v>7</v>
      </c>
      <c r="O38" s="71" t="s">
        <v>8</v>
      </c>
      <c r="P38" s="72" t="s">
        <v>9</v>
      </c>
      <c r="Q38" s="103" t="s">
        <v>10</v>
      </c>
      <c r="R38" s="104" t="s">
        <v>11</v>
      </c>
      <c r="S38" s="105" t="s">
        <v>12</v>
      </c>
    </row>
    <row r="39" spans="1:20" ht="39.950000000000003" customHeight="1">
      <c r="A39" s="107"/>
      <c r="B39" s="109" t="s">
        <v>37</v>
      </c>
      <c r="C39" s="109"/>
      <c r="D39" s="109"/>
      <c r="E39" s="109"/>
      <c r="F39" s="109"/>
      <c r="G39" s="109"/>
      <c r="H39" s="109"/>
      <c r="I39" s="109"/>
      <c r="J39" s="109"/>
      <c r="K39" s="109"/>
      <c r="L39" s="109"/>
      <c r="M39" s="109"/>
      <c r="N39" s="75"/>
      <c r="O39" s="78"/>
      <c r="P39" s="79"/>
      <c r="Q39" s="100"/>
      <c r="R39" s="101"/>
      <c r="S39" s="102"/>
    </row>
    <row r="40" spans="1:20" ht="39.950000000000003" customHeight="1">
      <c r="A40" s="107"/>
      <c r="B40" s="109" t="s">
        <v>38</v>
      </c>
      <c r="C40" s="109"/>
      <c r="D40" s="109"/>
      <c r="E40" s="109"/>
      <c r="F40" s="109"/>
      <c r="G40" s="109"/>
      <c r="H40" s="109"/>
      <c r="I40" s="109"/>
      <c r="J40" s="109"/>
      <c r="K40" s="109"/>
      <c r="L40" s="109"/>
      <c r="M40" s="109"/>
      <c r="N40" s="75"/>
      <c r="O40" s="78"/>
      <c r="P40" s="79"/>
      <c r="Q40" s="80"/>
      <c r="R40" s="98"/>
      <c r="S40" s="99"/>
    </row>
    <row r="41" spans="1:20" ht="39.950000000000003" customHeight="1">
      <c r="A41" s="107"/>
      <c r="B41" s="109" t="s">
        <v>39</v>
      </c>
      <c r="C41" s="109"/>
      <c r="D41" s="109"/>
      <c r="E41" s="109"/>
      <c r="F41" s="109"/>
      <c r="G41" s="109"/>
      <c r="H41" s="109"/>
      <c r="I41" s="109"/>
      <c r="J41" s="109"/>
      <c r="K41" s="109"/>
      <c r="L41" s="109"/>
      <c r="M41" s="109"/>
      <c r="N41" s="75"/>
      <c r="O41" s="78"/>
      <c r="P41" s="79"/>
      <c r="Q41" s="80"/>
      <c r="R41" s="98"/>
      <c r="S41" s="99"/>
    </row>
    <row r="42" spans="1:20" ht="39.950000000000003" customHeight="1">
      <c r="A42" s="107"/>
      <c r="B42" s="109" t="s">
        <v>40</v>
      </c>
      <c r="C42" s="109"/>
      <c r="D42" s="109"/>
      <c r="E42" s="109"/>
      <c r="F42" s="109"/>
      <c r="G42" s="109"/>
      <c r="H42" s="109"/>
      <c r="I42" s="109"/>
      <c r="J42" s="109"/>
      <c r="K42" s="109"/>
      <c r="L42" s="109"/>
      <c r="M42" s="109"/>
      <c r="N42" s="75"/>
      <c r="O42" s="78"/>
      <c r="P42" s="79"/>
      <c r="Q42" s="80"/>
      <c r="R42" s="98"/>
      <c r="S42" s="99"/>
      <c r="T42" s="95" t="s">
        <v>26</v>
      </c>
    </row>
    <row r="43" spans="1:20" ht="39.950000000000003" customHeight="1">
      <c r="A43" s="107"/>
      <c r="B43" s="109" t="s">
        <v>41</v>
      </c>
      <c r="C43" s="109"/>
      <c r="D43" s="109"/>
      <c r="E43" s="109"/>
      <c r="F43" s="109"/>
      <c r="G43" s="109"/>
      <c r="H43" s="109"/>
      <c r="I43" s="109"/>
      <c r="J43" s="109"/>
      <c r="K43" s="109"/>
      <c r="L43" s="109"/>
      <c r="M43" s="109"/>
      <c r="N43" s="75"/>
      <c r="O43" s="78"/>
      <c r="P43" s="79"/>
      <c r="Q43" s="80"/>
      <c r="R43" s="98"/>
      <c r="S43" s="99"/>
      <c r="T43" s="93" t="str">
        <f>Funktion!M115</f>
        <v>FEHLER: nicht vollständig/korrekt ausgefüllt, keine Mehrfachankreuzung erlaubt!</v>
      </c>
    </row>
    <row r="44" spans="1:20" ht="30" customHeight="1">
      <c r="A44" s="70"/>
      <c r="B44" s="70"/>
      <c r="C44" s="70"/>
      <c r="D44" s="70"/>
      <c r="E44" s="70"/>
      <c r="F44" s="70"/>
      <c r="G44" s="70"/>
      <c r="H44" s="70"/>
      <c r="I44" s="70"/>
      <c r="J44" s="70"/>
      <c r="K44" s="70"/>
      <c r="L44" s="70"/>
      <c r="M44" s="70"/>
    </row>
    <row r="45" spans="1:20" ht="39.950000000000003" customHeight="1">
      <c r="A45" s="108" t="s">
        <v>42</v>
      </c>
      <c r="B45" s="111" t="s">
        <v>43</v>
      </c>
      <c r="C45" s="111"/>
      <c r="D45" s="111"/>
      <c r="E45" s="111"/>
      <c r="F45" s="111"/>
      <c r="G45" s="111"/>
      <c r="H45" s="111"/>
      <c r="I45" s="111"/>
      <c r="J45" s="111"/>
      <c r="K45" s="111"/>
      <c r="L45" s="111"/>
      <c r="M45" s="111"/>
    </row>
    <row r="46" spans="1:20" ht="39.950000000000003" customHeight="1">
      <c r="A46" s="108"/>
      <c r="B46" s="111"/>
      <c r="C46" s="111"/>
      <c r="D46" s="111"/>
      <c r="E46" s="111"/>
      <c r="F46" s="111"/>
      <c r="G46" s="111"/>
      <c r="H46" s="111"/>
      <c r="I46" s="111"/>
      <c r="J46" s="111"/>
      <c r="K46" s="111"/>
      <c r="L46" s="111"/>
      <c r="M46" s="111"/>
      <c r="N46" s="77" t="s">
        <v>7</v>
      </c>
      <c r="O46" s="71" t="s">
        <v>8</v>
      </c>
      <c r="P46" s="72" t="s">
        <v>9</v>
      </c>
      <c r="Q46" s="73" t="s">
        <v>10</v>
      </c>
      <c r="R46" s="74" t="s">
        <v>11</v>
      </c>
      <c r="S46" s="97" t="s">
        <v>12</v>
      </c>
    </row>
    <row r="47" spans="1:20" ht="39.950000000000003" customHeight="1">
      <c r="A47" s="108"/>
      <c r="B47" s="109" t="s">
        <v>44</v>
      </c>
      <c r="C47" s="109"/>
      <c r="D47" s="109"/>
      <c r="E47" s="109"/>
      <c r="F47" s="109"/>
      <c r="G47" s="109"/>
      <c r="H47" s="109"/>
      <c r="I47" s="109"/>
      <c r="J47" s="109"/>
      <c r="K47" s="109"/>
      <c r="L47" s="109"/>
      <c r="M47" s="109"/>
      <c r="N47" s="75"/>
      <c r="O47" s="78"/>
      <c r="P47" s="79"/>
      <c r="Q47" s="80"/>
      <c r="R47" s="98"/>
      <c r="S47" s="99"/>
    </row>
    <row r="48" spans="1:20" ht="39.950000000000003" customHeight="1">
      <c r="A48" s="108"/>
      <c r="B48" s="109" t="s">
        <v>45</v>
      </c>
      <c r="C48" s="109"/>
      <c r="D48" s="109"/>
      <c r="E48" s="109"/>
      <c r="F48" s="109"/>
      <c r="G48" s="109"/>
      <c r="H48" s="109"/>
      <c r="I48" s="109"/>
      <c r="J48" s="109"/>
      <c r="K48" s="109"/>
      <c r="L48" s="109"/>
      <c r="M48" s="109"/>
      <c r="N48" s="75"/>
      <c r="O48" s="78"/>
      <c r="P48" s="79"/>
      <c r="Q48" s="80"/>
      <c r="R48" s="98"/>
      <c r="S48" s="99"/>
      <c r="T48" s="95" t="s">
        <v>26</v>
      </c>
    </row>
    <row r="49" spans="1:20" ht="39.950000000000003" customHeight="1">
      <c r="A49" s="108"/>
      <c r="B49" s="109" t="s">
        <v>46</v>
      </c>
      <c r="C49" s="109"/>
      <c r="D49" s="109"/>
      <c r="E49" s="109"/>
      <c r="F49" s="109"/>
      <c r="G49" s="109"/>
      <c r="H49" s="109"/>
      <c r="I49" s="109"/>
      <c r="J49" s="109"/>
      <c r="K49" s="109"/>
      <c r="L49" s="109"/>
      <c r="M49" s="109"/>
      <c r="N49" s="75"/>
      <c r="O49" s="78"/>
      <c r="P49" s="79"/>
      <c r="Q49" s="80"/>
      <c r="R49" s="98"/>
      <c r="S49" s="99"/>
      <c r="T49" s="93" t="str">
        <f>Funktion!M145</f>
        <v>FEHLER: nicht vollständig/korrekt ausgefüllt, keine Mehrfachankreuzung erlaubt!</v>
      </c>
    </row>
    <row r="50" spans="1:20" ht="30" customHeight="1">
      <c r="A50" s="70"/>
      <c r="B50" s="70"/>
      <c r="C50" s="70"/>
      <c r="D50" s="70"/>
      <c r="E50" s="70"/>
      <c r="F50" s="70"/>
      <c r="G50" s="70"/>
      <c r="H50" s="70"/>
      <c r="I50" s="70"/>
      <c r="J50" s="70"/>
      <c r="K50" s="70"/>
      <c r="L50" s="70"/>
      <c r="M50" s="70"/>
    </row>
    <row r="51" spans="1:20" ht="39.950000000000003" customHeight="1">
      <c r="A51" s="108" t="s">
        <v>47</v>
      </c>
      <c r="B51" s="111" t="s">
        <v>48</v>
      </c>
      <c r="C51" s="111"/>
      <c r="D51" s="111"/>
      <c r="E51" s="111"/>
      <c r="F51" s="111"/>
      <c r="G51" s="111"/>
      <c r="H51" s="111"/>
      <c r="I51" s="111"/>
      <c r="J51" s="111"/>
      <c r="K51" s="111"/>
      <c r="L51" s="111"/>
      <c r="M51" s="111"/>
    </row>
    <row r="52" spans="1:20" ht="39.950000000000003" customHeight="1">
      <c r="A52" s="108"/>
      <c r="B52" s="111"/>
      <c r="C52" s="111"/>
      <c r="D52" s="111"/>
      <c r="E52" s="111"/>
      <c r="F52" s="111"/>
      <c r="G52" s="111"/>
      <c r="H52" s="111"/>
      <c r="I52" s="111"/>
      <c r="J52" s="111"/>
      <c r="K52" s="111"/>
      <c r="L52" s="111"/>
      <c r="M52" s="111"/>
      <c r="N52" s="77" t="s">
        <v>7</v>
      </c>
      <c r="O52" s="71" t="s">
        <v>8</v>
      </c>
      <c r="P52" s="72" t="s">
        <v>9</v>
      </c>
      <c r="Q52" s="73" t="s">
        <v>10</v>
      </c>
      <c r="R52" s="74" t="s">
        <v>11</v>
      </c>
      <c r="S52" s="97" t="s">
        <v>12</v>
      </c>
    </row>
    <row r="53" spans="1:20" ht="39.950000000000003" customHeight="1">
      <c r="A53" s="108"/>
      <c r="B53" s="109" t="s">
        <v>49</v>
      </c>
      <c r="C53" s="109"/>
      <c r="D53" s="109" t="s">
        <v>50</v>
      </c>
      <c r="E53" s="109"/>
      <c r="F53" s="109"/>
      <c r="G53" s="109"/>
      <c r="H53" s="109"/>
      <c r="I53" s="109"/>
      <c r="J53" s="109"/>
      <c r="K53" s="109"/>
      <c r="L53" s="109"/>
      <c r="M53" s="109"/>
      <c r="N53" s="75"/>
      <c r="O53" s="78"/>
      <c r="P53" s="79"/>
      <c r="Q53" s="80"/>
      <c r="R53" s="98"/>
      <c r="S53" s="99"/>
    </row>
    <row r="54" spans="1:20" ht="39.950000000000003" customHeight="1">
      <c r="A54" s="108"/>
      <c r="B54" s="109"/>
      <c r="C54" s="109"/>
      <c r="D54" s="109" t="s">
        <v>51</v>
      </c>
      <c r="E54" s="109"/>
      <c r="F54" s="109"/>
      <c r="G54" s="109"/>
      <c r="H54" s="109"/>
      <c r="I54" s="109"/>
      <c r="J54" s="109"/>
      <c r="K54" s="109"/>
      <c r="L54" s="109"/>
      <c r="M54" s="109"/>
      <c r="N54" s="75"/>
      <c r="O54" s="78"/>
      <c r="P54" s="79"/>
      <c r="Q54" s="80"/>
      <c r="R54" s="98"/>
      <c r="S54" s="99"/>
    </row>
    <row r="55" spans="1:20" ht="39.950000000000003" customHeight="1">
      <c r="A55" s="108"/>
      <c r="B55" s="109" t="s">
        <v>52</v>
      </c>
      <c r="C55" s="109"/>
      <c r="D55" s="109" t="s">
        <v>53</v>
      </c>
      <c r="E55" s="109"/>
      <c r="F55" s="109"/>
      <c r="G55" s="109"/>
      <c r="H55" s="109"/>
      <c r="I55" s="109"/>
      <c r="J55" s="109"/>
      <c r="K55" s="109"/>
      <c r="L55" s="109"/>
      <c r="M55" s="109"/>
      <c r="N55" s="75"/>
      <c r="O55" s="78"/>
      <c r="P55" s="79"/>
      <c r="Q55" s="80"/>
      <c r="R55" s="98"/>
      <c r="S55" s="99"/>
    </row>
    <row r="56" spans="1:20" ht="39.950000000000003" customHeight="1">
      <c r="A56" s="108"/>
      <c r="B56" s="109"/>
      <c r="C56" s="109"/>
      <c r="D56" s="109" t="s">
        <v>54</v>
      </c>
      <c r="E56" s="109"/>
      <c r="F56" s="109"/>
      <c r="G56" s="109"/>
      <c r="H56" s="109"/>
      <c r="I56" s="109"/>
      <c r="J56" s="109"/>
      <c r="K56" s="109"/>
      <c r="L56" s="109"/>
      <c r="M56" s="109"/>
      <c r="N56" s="75"/>
      <c r="O56" s="78"/>
      <c r="P56" s="79"/>
      <c r="Q56" s="80"/>
      <c r="R56" s="98"/>
      <c r="S56" s="99"/>
    </row>
    <row r="57" spans="1:20" ht="39.950000000000003" customHeight="1">
      <c r="A57" s="108"/>
      <c r="B57" s="109"/>
      <c r="C57" s="109"/>
      <c r="D57" s="109" t="s">
        <v>55</v>
      </c>
      <c r="E57" s="109"/>
      <c r="F57" s="109"/>
      <c r="G57" s="109"/>
      <c r="H57" s="109"/>
      <c r="I57" s="109"/>
      <c r="J57" s="109"/>
      <c r="K57" s="109"/>
      <c r="L57" s="109"/>
      <c r="M57" s="109"/>
      <c r="N57" s="75"/>
      <c r="O57" s="78"/>
      <c r="P57" s="79"/>
      <c r="Q57" s="80"/>
      <c r="R57" s="98"/>
      <c r="S57" s="99"/>
    </row>
    <row r="58" spans="1:20" ht="39.950000000000003" customHeight="1">
      <c r="A58" s="108"/>
      <c r="B58" s="109" t="s">
        <v>56</v>
      </c>
      <c r="C58" s="109"/>
      <c r="D58" s="109" t="s">
        <v>57</v>
      </c>
      <c r="E58" s="109"/>
      <c r="F58" s="109"/>
      <c r="G58" s="109"/>
      <c r="H58" s="109"/>
      <c r="I58" s="109"/>
      <c r="J58" s="109"/>
      <c r="K58" s="109"/>
      <c r="L58" s="109"/>
      <c r="M58" s="109"/>
      <c r="N58" s="75"/>
      <c r="O58" s="78"/>
      <c r="P58" s="79"/>
      <c r="Q58" s="80"/>
      <c r="R58" s="98"/>
      <c r="S58" s="99"/>
    </row>
    <row r="59" spans="1:20" ht="39.950000000000003" customHeight="1">
      <c r="A59" s="108"/>
      <c r="B59" s="109"/>
      <c r="C59" s="109"/>
      <c r="D59" s="109" t="s">
        <v>58</v>
      </c>
      <c r="E59" s="109"/>
      <c r="F59" s="109"/>
      <c r="G59" s="109"/>
      <c r="H59" s="109"/>
      <c r="I59" s="109"/>
      <c r="J59" s="109"/>
      <c r="K59" s="109"/>
      <c r="L59" s="109"/>
      <c r="M59" s="109"/>
      <c r="N59" s="75"/>
      <c r="O59" s="78"/>
      <c r="P59" s="79"/>
      <c r="Q59" s="80"/>
      <c r="R59" s="98"/>
      <c r="S59" s="99"/>
      <c r="T59" s="95" t="s">
        <v>26</v>
      </c>
    </row>
    <row r="60" spans="1:20" ht="39.950000000000003" customHeight="1">
      <c r="A60" s="108"/>
      <c r="B60" s="109"/>
      <c r="C60" s="109"/>
      <c r="D60" s="109" t="s">
        <v>59</v>
      </c>
      <c r="E60" s="109"/>
      <c r="F60" s="109"/>
      <c r="G60" s="109"/>
      <c r="H60" s="109"/>
      <c r="I60" s="109"/>
      <c r="J60" s="109"/>
      <c r="K60" s="109"/>
      <c r="L60" s="109"/>
      <c r="M60" s="109"/>
      <c r="N60" s="75"/>
      <c r="O60" s="78"/>
      <c r="P60" s="79"/>
      <c r="Q60" s="80"/>
      <c r="R60" s="98"/>
      <c r="S60" s="99"/>
      <c r="T60" s="93" t="str">
        <f>Funktion!M163</f>
        <v>FEHLER: nicht vollständig/korrekt ausgefüllt, keine Mehrfachankreuzung erlaubt!</v>
      </c>
    </row>
    <row r="61" spans="1:20" ht="30" customHeight="1"/>
    <row r="62" spans="1:20" ht="99.95" customHeight="1">
      <c r="A62" s="108" t="s">
        <v>60</v>
      </c>
      <c r="B62" s="110" t="s">
        <v>61</v>
      </c>
      <c r="C62" s="110"/>
      <c r="D62" s="110"/>
      <c r="E62" s="110"/>
      <c r="F62" s="110"/>
      <c r="G62" s="110"/>
      <c r="H62" s="110"/>
      <c r="I62" s="110"/>
      <c r="J62" s="110"/>
      <c r="K62" s="110"/>
      <c r="L62" s="110"/>
      <c r="M62" s="110"/>
    </row>
    <row r="63" spans="1:20" ht="39.950000000000003" customHeight="1">
      <c r="A63" s="108"/>
      <c r="B63" s="110"/>
      <c r="C63" s="110"/>
      <c r="D63" s="110"/>
      <c r="E63" s="110"/>
      <c r="F63" s="110"/>
      <c r="G63" s="110"/>
      <c r="H63" s="110"/>
      <c r="I63" s="110"/>
      <c r="J63" s="110"/>
      <c r="K63" s="110"/>
      <c r="L63" s="110"/>
      <c r="M63" s="110"/>
      <c r="N63" s="77" t="s">
        <v>7</v>
      </c>
      <c r="O63" s="71" t="s">
        <v>8</v>
      </c>
      <c r="P63" s="72" t="s">
        <v>9</v>
      </c>
      <c r="Q63" s="73" t="s">
        <v>10</v>
      </c>
      <c r="R63" s="74" t="s">
        <v>11</v>
      </c>
      <c r="S63" s="97" t="s">
        <v>12</v>
      </c>
    </row>
    <row r="64" spans="1:20" ht="39.950000000000003" customHeight="1">
      <c r="A64" s="108"/>
      <c r="B64" s="107" t="s">
        <v>62</v>
      </c>
      <c r="C64" s="107"/>
      <c r="D64" s="109" t="s">
        <v>63</v>
      </c>
      <c r="E64" s="109"/>
      <c r="F64" s="109"/>
      <c r="G64" s="109"/>
      <c r="H64" s="109"/>
      <c r="I64" s="109"/>
      <c r="J64" s="109"/>
      <c r="K64" s="109"/>
      <c r="L64" s="109"/>
      <c r="M64" s="109"/>
      <c r="N64" s="75"/>
      <c r="O64" s="78"/>
      <c r="P64" s="79"/>
      <c r="Q64" s="80"/>
      <c r="R64" s="98"/>
      <c r="S64" s="99"/>
    </row>
    <row r="65" spans="1:20" ht="39.950000000000003" customHeight="1">
      <c r="A65" s="108"/>
      <c r="B65" s="107"/>
      <c r="C65" s="107"/>
      <c r="D65" s="109" t="s">
        <v>64</v>
      </c>
      <c r="E65" s="109"/>
      <c r="F65" s="109"/>
      <c r="G65" s="109"/>
      <c r="H65" s="109"/>
      <c r="I65" s="109"/>
      <c r="J65" s="109"/>
      <c r="K65" s="109"/>
      <c r="L65" s="109"/>
      <c r="M65" s="109"/>
      <c r="N65" s="75"/>
      <c r="O65" s="78"/>
      <c r="P65" s="79"/>
      <c r="Q65" s="80"/>
      <c r="R65" s="98"/>
      <c r="S65" s="99"/>
    </row>
    <row r="66" spans="1:20" ht="39.950000000000003" customHeight="1">
      <c r="A66" s="108"/>
      <c r="B66" s="107" t="s">
        <v>65</v>
      </c>
      <c r="C66" s="107"/>
      <c r="D66" s="109" t="s">
        <v>66</v>
      </c>
      <c r="E66" s="109"/>
      <c r="F66" s="109"/>
      <c r="G66" s="109"/>
      <c r="H66" s="109"/>
      <c r="I66" s="109"/>
      <c r="J66" s="109"/>
      <c r="K66" s="109"/>
      <c r="L66" s="109"/>
      <c r="M66" s="109"/>
      <c r="N66" s="75"/>
      <c r="O66" s="78"/>
      <c r="P66" s="79"/>
      <c r="Q66" s="80"/>
      <c r="R66" s="98"/>
      <c r="S66" s="99"/>
    </row>
    <row r="67" spans="1:20" ht="39.950000000000003" customHeight="1">
      <c r="A67" s="108"/>
      <c r="B67" s="107"/>
      <c r="C67" s="107"/>
      <c r="D67" s="109" t="s">
        <v>67</v>
      </c>
      <c r="E67" s="109"/>
      <c r="F67" s="109"/>
      <c r="G67" s="109"/>
      <c r="H67" s="109"/>
      <c r="I67" s="109"/>
      <c r="J67" s="109"/>
      <c r="K67" s="109"/>
      <c r="L67" s="109"/>
      <c r="M67" s="109"/>
      <c r="N67" s="75"/>
      <c r="O67" s="78"/>
      <c r="P67" s="79"/>
      <c r="Q67" s="80"/>
      <c r="R67" s="98"/>
      <c r="S67" s="99"/>
    </row>
    <row r="68" spans="1:20" ht="39.950000000000003" customHeight="1">
      <c r="A68" s="108"/>
      <c r="B68" s="107" t="s">
        <v>68</v>
      </c>
      <c r="C68" s="107"/>
      <c r="D68" s="109" t="s">
        <v>69</v>
      </c>
      <c r="E68" s="109"/>
      <c r="F68" s="109"/>
      <c r="G68" s="109"/>
      <c r="H68" s="109"/>
      <c r="I68" s="109"/>
      <c r="J68" s="109"/>
      <c r="K68" s="109"/>
      <c r="L68" s="109"/>
      <c r="M68" s="109"/>
      <c r="N68" s="75"/>
      <c r="O68" s="78"/>
      <c r="P68" s="79"/>
      <c r="Q68" s="80"/>
      <c r="R68" s="98"/>
      <c r="S68" s="99"/>
    </row>
    <row r="69" spans="1:20" ht="39.950000000000003" customHeight="1">
      <c r="A69" s="108"/>
      <c r="B69" s="107"/>
      <c r="C69" s="107"/>
      <c r="D69" s="109" t="s">
        <v>70</v>
      </c>
      <c r="E69" s="109"/>
      <c r="F69" s="109"/>
      <c r="G69" s="109"/>
      <c r="H69" s="109"/>
      <c r="I69" s="109"/>
      <c r="J69" s="109"/>
      <c r="K69" s="109"/>
      <c r="L69" s="109"/>
      <c r="M69" s="109"/>
      <c r="N69" s="75"/>
      <c r="O69" s="78"/>
      <c r="P69" s="79"/>
      <c r="Q69" s="80"/>
      <c r="R69" s="98"/>
      <c r="S69" s="99"/>
    </row>
    <row r="70" spans="1:20" ht="39.950000000000003" customHeight="1">
      <c r="A70" s="108"/>
      <c r="B70" s="107" t="s">
        <v>71</v>
      </c>
      <c r="C70" s="107"/>
      <c r="D70" s="109" t="s">
        <v>72</v>
      </c>
      <c r="E70" s="109"/>
      <c r="F70" s="109"/>
      <c r="G70" s="109"/>
      <c r="H70" s="109"/>
      <c r="I70" s="109"/>
      <c r="J70" s="109"/>
      <c r="K70" s="109"/>
      <c r="L70" s="109"/>
      <c r="M70" s="109"/>
      <c r="N70" s="75"/>
      <c r="O70" s="78"/>
      <c r="P70" s="79"/>
      <c r="Q70" s="80"/>
      <c r="R70" s="98"/>
      <c r="S70" s="99"/>
    </row>
    <row r="71" spans="1:20" ht="39.950000000000003" customHeight="1">
      <c r="A71" s="108"/>
      <c r="B71" s="107"/>
      <c r="C71" s="107"/>
      <c r="D71" s="109" t="s">
        <v>73</v>
      </c>
      <c r="E71" s="109"/>
      <c r="F71" s="109"/>
      <c r="G71" s="109"/>
      <c r="H71" s="109"/>
      <c r="I71" s="109"/>
      <c r="J71" s="109"/>
      <c r="K71" s="109"/>
      <c r="L71" s="109"/>
      <c r="M71" s="109"/>
      <c r="N71" s="75"/>
      <c r="O71" s="78"/>
      <c r="P71" s="79"/>
      <c r="Q71" s="80"/>
      <c r="R71" s="98"/>
      <c r="S71" s="99"/>
      <c r="T71" s="95" t="s">
        <v>26</v>
      </c>
    </row>
    <row r="72" spans="1:20" ht="39.950000000000003" customHeight="1">
      <c r="A72" s="108"/>
      <c r="B72" s="107"/>
      <c r="C72" s="107"/>
      <c r="D72" s="109" t="s">
        <v>74</v>
      </c>
      <c r="E72" s="109"/>
      <c r="F72" s="109"/>
      <c r="G72" s="109"/>
      <c r="H72" s="109"/>
      <c r="I72" s="109"/>
      <c r="J72" s="109"/>
      <c r="K72" s="109"/>
      <c r="L72" s="109"/>
      <c r="M72" s="109"/>
      <c r="N72" s="75"/>
      <c r="O72" s="78"/>
      <c r="P72" s="79"/>
      <c r="Q72" s="80"/>
      <c r="R72" s="98"/>
      <c r="S72" s="99"/>
      <c r="T72" s="93" t="str">
        <f>Funktion!M211</f>
        <v>FEHLER: nicht vollständig/korrekt ausgefüllt, keine Mehrfachankreuzung erlaubt!</v>
      </c>
    </row>
  </sheetData>
  <sheetProtection formatCells="0" sort="0" autoFilter="0" pivotTables="0"/>
  <mergeCells count="72">
    <mergeCell ref="B13:M16"/>
    <mergeCell ref="B37:M38"/>
    <mergeCell ref="B9:M11"/>
    <mergeCell ref="A9:A11"/>
    <mergeCell ref="B22:C24"/>
    <mergeCell ref="A13:A27"/>
    <mergeCell ref="B17:C21"/>
    <mergeCell ref="B25:C27"/>
    <mergeCell ref="D17:M17"/>
    <mergeCell ref="D18:M18"/>
    <mergeCell ref="D19:M19"/>
    <mergeCell ref="D20:M20"/>
    <mergeCell ref="D21:M21"/>
    <mergeCell ref="D22:M22"/>
    <mergeCell ref="D23:M23"/>
    <mergeCell ref="D24:M24"/>
    <mergeCell ref="N9:O11"/>
    <mergeCell ref="A12:M12"/>
    <mergeCell ref="A7:S8"/>
    <mergeCell ref="A1:S1"/>
    <mergeCell ref="A2:S6"/>
    <mergeCell ref="P9:Q11"/>
    <mergeCell ref="R9:S11"/>
    <mergeCell ref="D25:M25"/>
    <mergeCell ref="D26:M26"/>
    <mergeCell ref="D27:M27"/>
    <mergeCell ref="A29:A35"/>
    <mergeCell ref="B29:M30"/>
    <mergeCell ref="B31:M31"/>
    <mergeCell ref="B32:M32"/>
    <mergeCell ref="B33:M33"/>
    <mergeCell ref="B34:M34"/>
    <mergeCell ref="B35:M35"/>
    <mergeCell ref="B42:M42"/>
    <mergeCell ref="B43:M43"/>
    <mergeCell ref="A37:A43"/>
    <mergeCell ref="B47:M47"/>
    <mergeCell ref="A45:A49"/>
    <mergeCell ref="B48:M48"/>
    <mergeCell ref="B49:M49"/>
    <mergeCell ref="B39:M39"/>
    <mergeCell ref="B40:M40"/>
    <mergeCell ref="B41:M41"/>
    <mergeCell ref="B45:M46"/>
    <mergeCell ref="D58:M58"/>
    <mergeCell ref="D59:M59"/>
    <mergeCell ref="D60:M60"/>
    <mergeCell ref="B58:C60"/>
    <mergeCell ref="A51:A60"/>
    <mergeCell ref="D54:M54"/>
    <mergeCell ref="D55:M55"/>
    <mergeCell ref="D56:M56"/>
    <mergeCell ref="D57:M57"/>
    <mergeCell ref="B53:C54"/>
    <mergeCell ref="B55:C57"/>
    <mergeCell ref="D53:M53"/>
    <mergeCell ref="B51:M52"/>
    <mergeCell ref="B68:C69"/>
    <mergeCell ref="B70:C72"/>
    <mergeCell ref="A62:A72"/>
    <mergeCell ref="D68:M68"/>
    <mergeCell ref="D69:M69"/>
    <mergeCell ref="D70:M70"/>
    <mergeCell ref="D71:M71"/>
    <mergeCell ref="D72:M72"/>
    <mergeCell ref="D64:M64"/>
    <mergeCell ref="D65:M65"/>
    <mergeCell ref="D66:M66"/>
    <mergeCell ref="D67:M67"/>
    <mergeCell ref="B64:C65"/>
    <mergeCell ref="B66:C67"/>
    <mergeCell ref="B62:M63"/>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215" r:id="rId3" name="Check Box 47">
              <controlPr defaultSize="0" autoFill="0" autoLine="0" autoPict="0">
                <anchor moveWithCells="1">
                  <from>
                    <xdr:col>13</xdr:col>
                    <xdr:colOff>542925</xdr:colOff>
                    <xdr:row>16</xdr:row>
                    <xdr:rowOff>47625</xdr:rowOff>
                  </from>
                  <to>
                    <xdr:col>14</xdr:col>
                    <xdr:colOff>466725</xdr:colOff>
                    <xdr:row>16</xdr:row>
                    <xdr:rowOff>428625</xdr:rowOff>
                  </to>
                </anchor>
              </controlPr>
            </control>
          </mc:Choice>
        </mc:AlternateContent>
        <mc:AlternateContent xmlns:mc="http://schemas.openxmlformats.org/markup-compatibility/2006">
          <mc:Choice Requires="x14">
            <control shapeId="7216" r:id="rId4" name="Check Box 48">
              <controlPr defaultSize="0" autoFill="0" autoLine="0" autoPict="0">
                <anchor moveWithCells="1">
                  <from>
                    <xdr:col>14</xdr:col>
                    <xdr:colOff>571500</xdr:colOff>
                    <xdr:row>16</xdr:row>
                    <xdr:rowOff>47625</xdr:rowOff>
                  </from>
                  <to>
                    <xdr:col>15</xdr:col>
                    <xdr:colOff>504825</xdr:colOff>
                    <xdr:row>16</xdr:row>
                    <xdr:rowOff>428625</xdr:rowOff>
                  </to>
                </anchor>
              </controlPr>
            </control>
          </mc:Choice>
        </mc:AlternateContent>
        <mc:AlternateContent xmlns:mc="http://schemas.openxmlformats.org/markup-compatibility/2006">
          <mc:Choice Requires="x14">
            <control shapeId="7217" r:id="rId5" name="Check Box 49">
              <controlPr defaultSize="0" autoFill="0" autoLine="0" autoPict="0">
                <anchor moveWithCells="1">
                  <from>
                    <xdr:col>15</xdr:col>
                    <xdr:colOff>571500</xdr:colOff>
                    <xdr:row>16</xdr:row>
                    <xdr:rowOff>47625</xdr:rowOff>
                  </from>
                  <to>
                    <xdr:col>16</xdr:col>
                    <xdr:colOff>504825</xdr:colOff>
                    <xdr:row>16</xdr:row>
                    <xdr:rowOff>428625</xdr:rowOff>
                  </to>
                </anchor>
              </controlPr>
            </control>
          </mc:Choice>
        </mc:AlternateContent>
        <mc:AlternateContent xmlns:mc="http://schemas.openxmlformats.org/markup-compatibility/2006">
          <mc:Choice Requires="x14">
            <control shapeId="7218" r:id="rId6" name="Check Box 50">
              <controlPr defaultSize="0" autoFill="0" autoLine="0" autoPict="0">
                <anchor moveWithCells="1">
                  <from>
                    <xdr:col>16</xdr:col>
                    <xdr:colOff>571500</xdr:colOff>
                    <xdr:row>16</xdr:row>
                    <xdr:rowOff>47625</xdr:rowOff>
                  </from>
                  <to>
                    <xdr:col>17</xdr:col>
                    <xdr:colOff>533400</xdr:colOff>
                    <xdr:row>16</xdr:row>
                    <xdr:rowOff>428625</xdr:rowOff>
                  </to>
                </anchor>
              </controlPr>
            </control>
          </mc:Choice>
        </mc:AlternateContent>
        <mc:AlternateContent xmlns:mc="http://schemas.openxmlformats.org/markup-compatibility/2006">
          <mc:Choice Requires="x14">
            <control shapeId="7219" r:id="rId7" name="Check Box 51">
              <controlPr defaultSize="0" autoFill="0" autoLine="0" autoPict="0">
                <anchor moveWithCells="1">
                  <from>
                    <xdr:col>17</xdr:col>
                    <xdr:colOff>676275</xdr:colOff>
                    <xdr:row>16</xdr:row>
                    <xdr:rowOff>47625</xdr:rowOff>
                  </from>
                  <to>
                    <xdr:col>18</xdr:col>
                    <xdr:colOff>619125</xdr:colOff>
                    <xdr:row>16</xdr:row>
                    <xdr:rowOff>428625</xdr:rowOff>
                  </to>
                </anchor>
              </controlPr>
            </control>
          </mc:Choice>
        </mc:AlternateContent>
        <mc:AlternateContent xmlns:mc="http://schemas.openxmlformats.org/markup-compatibility/2006">
          <mc:Choice Requires="x14">
            <control shapeId="7240" r:id="rId8" name="Check Box 72">
              <controlPr defaultSize="0" autoFill="0" autoLine="0" autoPict="0">
                <anchor moveWithCells="1">
                  <from>
                    <xdr:col>13</xdr:col>
                    <xdr:colOff>609600</xdr:colOff>
                    <xdr:row>17</xdr:row>
                    <xdr:rowOff>47625</xdr:rowOff>
                  </from>
                  <to>
                    <xdr:col>14</xdr:col>
                    <xdr:colOff>542925</xdr:colOff>
                    <xdr:row>17</xdr:row>
                    <xdr:rowOff>428625</xdr:rowOff>
                  </to>
                </anchor>
              </controlPr>
            </control>
          </mc:Choice>
        </mc:AlternateContent>
        <mc:AlternateContent xmlns:mc="http://schemas.openxmlformats.org/markup-compatibility/2006">
          <mc:Choice Requires="x14">
            <control shapeId="7242" r:id="rId9" name="Check Box 74">
              <controlPr defaultSize="0" autoFill="0" autoLine="0" autoPict="0">
                <anchor moveWithCells="1">
                  <from>
                    <xdr:col>14</xdr:col>
                    <xdr:colOff>542925</xdr:colOff>
                    <xdr:row>17</xdr:row>
                    <xdr:rowOff>47625</xdr:rowOff>
                  </from>
                  <to>
                    <xdr:col>15</xdr:col>
                    <xdr:colOff>466725</xdr:colOff>
                    <xdr:row>17</xdr:row>
                    <xdr:rowOff>428625</xdr:rowOff>
                  </to>
                </anchor>
              </controlPr>
            </control>
          </mc:Choice>
        </mc:AlternateContent>
        <mc:AlternateContent xmlns:mc="http://schemas.openxmlformats.org/markup-compatibility/2006">
          <mc:Choice Requires="x14">
            <control shapeId="7243" r:id="rId10" name="Check Box 75">
              <controlPr defaultSize="0" autoFill="0" autoLine="0" autoPict="0">
                <anchor moveWithCells="1">
                  <from>
                    <xdr:col>15</xdr:col>
                    <xdr:colOff>542925</xdr:colOff>
                    <xdr:row>17</xdr:row>
                    <xdr:rowOff>47625</xdr:rowOff>
                  </from>
                  <to>
                    <xdr:col>16</xdr:col>
                    <xdr:colOff>466725</xdr:colOff>
                    <xdr:row>17</xdr:row>
                    <xdr:rowOff>428625</xdr:rowOff>
                  </to>
                </anchor>
              </controlPr>
            </control>
          </mc:Choice>
        </mc:AlternateContent>
        <mc:AlternateContent xmlns:mc="http://schemas.openxmlformats.org/markup-compatibility/2006">
          <mc:Choice Requires="x14">
            <control shapeId="7244" r:id="rId11" name="Check Box 76">
              <controlPr defaultSize="0" autoFill="0" autoLine="0" autoPict="0">
                <anchor moveWithCells="1">
                  <from>
                    <xdr:col>16</xdr:col>
                    <xdr:colOff>571500</xdr:colOff>
                    <xdr:row>17</xdr:row>
                    <xdr:rowOff>47625</xdr:rowOff>
                  </from>
                  <to>
                    <xdr:col>17</xdr:col>
                    <xdr:colOff>533400</xdr:colOff>
                    <xdr:row>17</xdr:row>
                    <xdr:rowOff>428625</xdr:rowOff>
                  </to>
                </anchor>
              </controlPr>
            </control>
          </mc:Choice>
        </mc:AlternateContent>
        <mc:AlternateContent xmlns:mc="http://schemas.openxmlformats.org/markup-compatibility/2006">
          <mc:Choice Requires="x14">
            <control shapeId="7245" r:id="rId12" name="Check Box 77">
              <controlPr defaultSize="0" autoFill="0" autoLine="0" autoPict="0">
                <anchor moveWithCells="1">
                  <from>
                    <xdr:col>17</xdr:col>
                    <xdr:colOff>676275</xdr:colOff>
                    <xdr:row>17</xdr:row>
                    <xdr:rowOff>85725</xdr:rowOff>
                  </from>
                  <to>
                    <xdr:col>18</xdr:col>
                    <xdr:colOff>619125</xdr:colOff>
                    <xdr:row>17</xdr:row>
                    <xdr:rowOff>466725</xdr:rowOff>
                  </to>
                </anchor>
              </controlPr>
            </control>
          </mc:Choice>
        </mc:AlternateContent>
        <mc:AlternateContent xmlns:mc="http://schemas.openxmlformats.org/markup-compatibility/2006">
          <mc:Choice Requires="x14">
            <control shapeId="7246" r:id="rId13" name="Check Box 78">
              <controlPr defaultSize="0" autoFill="0" autoLine="0" autoPict="0">
                <anchor moveWithCells="1">
                  <from>
                    <xdr:col>13</xdr:col>
                    <xdr:colOff>609600</xdr:colOff>
                    <xdr:row>18</xdr:row>
                    <xdr:rowOff>66675</xdr:rowOff>
                  </from>
                  <to>
                    <xdr:col>14</xdr:col>
                    <xdr:colOff>542925</xdr:colOff>
                    <xdr:row>18</xdr:row>
                    <xdr:rowOff>428625</xdr:rowOff>
                  </to>
                </anchor>
              </controlPr>
            </control>
          </mc:Choice>
        </mc:AlternateContent>
        <mc:AlternateContent xmlns:mc="http://schemas.openxmlformats.org/markup-compatibility/2006">
          <mc:Choice Requires="x14">
            <control shapeId="7247" r:id="rId14" name="Check Box 79">
              <controlPr defaultSize="0" autoFill="0" autoLine="0" autoPict="0">
                <anchor moveWithCells="1">
                  <from>
                    <xdr:col>13</xdr:col>
                    <xdr:colOff>609600</xdr:colOff>
                    <xdr:row>19</xdr:row>
                    <xdr:rowOff>47625</xdr:rowOff>
                  </from>
                  <to>
                    <xdr:col>14</xdr:col>
                    <xdr:colOff>542925</xdr:colOff>
                    <xdr:row>19</xdr:row>
                    <xdr:rowOff>428625</xdr:rowOff>
                  </to>
                </anchor>
              </controlPr>
            </control>
          </mc:Choice>
        </mc:AlternateContent>
        <mc:AlternateContent xmlns:mc="http://schemas.openxmlformats.org/markup-compatibility/2006">
          <mc:Choice Requires="x14">
            <control shapeId="7248" r:id="rId15" name="Check Box 80">
              <controlPr defaultSize="0" autoFill="0" autoLine="0" autoPict="0">
                <anchor moveWithCells="1">
                  <from>
                    <xdr:col>13</xdr:col>
                    <xdr:colOff>609600</xdr:colOff>
                    <xdr:row>20</xdr:row>
                    <xdr:rowOff>28575</xdr:rowOff>
                  </from>
                  <to>
                    <xdr:col>14</xdr:col>
                    <xdr:colOff>542925</xdr:colOff>
                    <xdr:row>20</xdr:row>
                    <xdr:rowOff>390525</xdr:rowOff>
                  </to>
                </anchor>
              </controlPr>
            </control>
          </mc:Choice>
        </mc:AlternateContent>
        <mc:AlternateContent xmlns:mc="http://schemas.openxmlformats.org/markup-compatibility/2006">
          <mc:Choice Requires="x14">
            <control shapeId="7249" r:id="rId16" name="Check Box 81">
              <controlPr defaultSize="0" autoFill="0" autoLine="0" autoPict="0">
                <anchor moveWithCells="1">
                  <from>
                    <xdr:col>14</xdr:col>
                    <xdr:colOff>609600</xdr:colOff>
                    <xdr:row>18</xdr:row>
                    <xdr:rowOff>76200</xdr:rowOff>
                  </from>
                  <to>
                    <xdr:col>15</xdr:col>
                    <xdr:colOff>542925</xdr:colOff>
                    <xdr:row>18</xdr:row>
                    <xdr:rowOff>466725</xdr:rowOff>
                  </to>
                </anchor>
              </controlPr>
            </control>
          </mc:Choice>
        </mc:AlternateContent>
        <mc:AlternateContent xmlns:mc="http://schemas.openxmlformats.org/markup-compatibility/2006">
          <mc:Choice Requires="x14">
            <control shapeId="7250" r:id="rId17" name="Check Box 82">
              <controlPr defaultSize="0" autoFill="0" autoLine="0" autoPict="0">
                <anchor moveWithCells="1">
                  <from>
                    <xdr:col>15</xdr:col>
                    <xdr:colOff>571500</xdr:colOff>
                    <xdr:row>18</xdr:row>
                    <xdr:rowOff>66675</xdr:rowOff>
                  </from>
                  <to>
                    <xdr:col>16</xdr:col>
                    <xdr:colOff>504825</xdr:colOff>
                    <xdr:row>18</xdr:row>
                    <xdr:rowOff>466725</xdr:rowOff>
                  </to>
                </anchor>
              </controlPr>
            </control>
          </mc:Choice>
        </mc:AlternateContent>
        <mc:AlternateContent xmlns:mc="http://schemas.openxmlformats.org/markup-compatibility/2006">
          <mc:Choice Requires="x14">
            <control shapeId="7251" r:id="rId18" name="Check Box 83">
              <controlPr defaultSize="0" autoFill="0" autoLine="0" autoPict="0">
                <anchor moveWithCells="1">
                  <from>
                    <xdr:col>16</xdr:col>
                    <xdr:colOff>619125</xdr:colOff>
                    <xdr:row>18</xdr:row>
                    <xdr:rowOff>76200</xdr:rowOff>
                  </from>
                  <to>
                    <xdr:col>17</xdr:col>
                    <xdr:colOff>571500</xdr:colOff>
                    <xdr:row>18</xdr:row>
                    <xdr:rowOff>466725</xdr:rowOff>
                  </to>
                </anchor>
              </controlPr>
            </control>
          </mc:Choice>
        </mc:AlternateContent>
        <mc:AlternateContent xmlns:mc="http://schemas.openxmlformats.org/markup-compatibility/2006">
          <mc:Choice Requires="x14">
            <control shapeId="7252" r:id="rId19" name="Check Box 84">
              <controlPr defaultSize="0" autoFill="0" autoLine="0" autoPict="0">
                <anchor moveWithCells="1">
                  <from>
                    <xdr:col>17</xdr:col>
                    <xdr:colOff>676275</xdr:colOff>
                    <xdr:row>18</xdr:row>
                    <xdr:rowOff>38100</xdr:rowOff>
                  </from>
                  <to>
                    <xdr:col>18</xdr:col>
                    <xdr:colOff>619125</xdr:colOff>
                    <xdr:row>18</xdr:row>
                    <xdr:rowOff>428625</xdr:rowOff>
                  </to>
                </anchor>
              </controlPr>
            </control>
          </mc:Choice>
        </mc:AlternateContent>
        <mc:AlternateContent xmlns:mc="http://schemas.openxmlformats.org/markup-compatibility/2006">
          <mc:Choice Requires="x14">
            <control shapeId="7253" r:id="rId20" name="Check Box 85">
              <controlPr defaultSize="0" autoFill="0" autoLine="0" autoPict="0">
                <anchor moveWithCells="1">
                  <from>
                    <xdr:col>17</xdr:col>
                    <xdr:colOff>676275</xdr:colOff>
                    <xdr:row>19</xdr:row>
                    <xdr:rowOff>47625</xdr:rowOff>
                  </from>
                  <to>
                    <xdr:col>18</xdr:col>
                    <xdr:colOff>619125</xdr:colOff>
                    <xdr:row>19</xdr:row>
                    <xdr:rowOff>466725</xdr:rowOff>
                  </to>
                </anchor>
              </controlPr>
            </control>
          </mc:Choice>
        </mc:AlternateContent>
        <mc:AlternateContent xmlns:mc="http://schemas.openxmlformats.org/markup-compatibility/2006">
          <mc:Choice Requires="x14">
            <control shapeId="7254" r:id="rId21" name="Check Box 86">
              <controlPr defaultSize="0" autoFill="0" autoLine="0" autoPict="0">
                <anchor moveWithCells="1">
                  <from>
                    <xdr:col>17</xdr:col>
                    <xdr:colOff>676275</xdr:colOff>
                    <xdr:row>20</xdr:row>
                    <xdr:rowOff>28575</xdr:rowOff>
                  </from>
                  <to>
                    <xdr:col>18</xdr:col>
                    <xdr:colOff>619125</xdr:colOff>
                    <xdr:row>20</xdr:row>
                    <xdr:rowOff>428625</xdr:rowOff>
                  </to>
                </anchor>
              </controlPr>
            </control>
          </mc:Choice>
        </mc:AlternateContent>
        <mc:AlternateContent xmlns:mc="http://schemas.openxmlformats.org/markup-compatibility/2006">
          <mc:Choice Requires="x14">
            <control shapeId="7255" r:id="rId22" name="Check Box 87">
              <controlPr defaultSize="0" autoFill="0" autoLine="0" autoPict="0">
                <anchor moveWithCells="1">
                  <from>
                    <xdr:col>13</xdr:col>
                    <xdr:colOff>609600</xdr:colOff>
                    <xdr:row>19</xdr:row>
                    <xdr:rowOff>47625</xdr:rowOff>
                  </from>
                  <to>
                    <xdr:col>14</xdr:col>
                    <xdr:colOff>542925</xdr:colOff>
                    <xdr:row>19</xdr:row>
                    <xdr:rowOff>428625</xdr:rowOff>
                  </to>
                </anchor>
              </controlPr>
            </control>
          </mc:Choice>
        </mc:AlternateContent>
        <mc:AlternateContent xmlns:mc="http://schemas.openxmlformats.org/markup-compatibility/2006">
          <mc:Choice Requires="x14">
            <control shapeId="7256" r:id="rId23" name="Check Box 88">
              <controlPr defaultSize="0" autoFill="0" autoLine="0" autoPict="0">
                <anchor moveWithCells="1">
                  <from>
                    <xdr:col>14</xdr:col>
                    <xdr:colOff>609600</xdr:colOff>
                    <xdr:row>19</xdr:row>
                    <xdr:rowOff>47625</xdr:rowOff>
                  </from>
                  <to>
                    <xdr:col>15</xdr:col>
                    <xdr:colOff>542925</xdr:colOff>
                    <xdr:row>19</xdr:row>
                    <xdr:rowOff>428625</xdr:rowOff>
                  </to>
                </anchor>
              </controlPr>
            </control>
          </mc:Choice>
        </mc:AlternateContent>
        <mc:AlternateContent xmlns:mc="http://schemas.openxmlformats.org/markup-compatibility/2006">
          <mc:Choice Requires="x14">
            <control shapeId="7257" r:id="rId24" name="Check Box 89">
              <controlPr defaultSize="0" autoFill="0" autoLine="0" autoPict="0">
                <anchor moveWithCells="1">
                  <from>
                    <xdr:col>15</xdr:col>
                    <xdr:colOff>609600</xdr:colOff>
                    <xdr:row>19</xdr:row>
                    <xdr:rowOff>47625</xdr:rowOff>
                  </from>
                  <to>
                    <xdr:col>16</xdr:col>
                    <xdr:colOff>542925</xdr:colOff>
                    <xdr:row>19</xdr:row>
                    <xdr:rowOff>428625</xdr:rowOff>
                  </to>
                </anchor>
              </controlPr>
            </control>
          </mc:Choice>
        </mc:AlternateContent>
        <mc:AlternateContent xmlns:mc="http://schemas.openxmlformats.org/markup-compatibility/2006">
          <mc:Choice Requires="x14">
            <control shapeId="7258" r:id="rId25" name="Check Box 90">
              <controlPr defaultSize="0" autoFill="0" autoLine="0" autoPict="0">
                <anchor moveWithCells="1">
                  <from>
                    <xdr:col>16</xdr:col>
                    <xdr:colOff>609600</xdr:colOff>
                    <xdr:row>19</xdr:row>
                    <xdr:rowOff>47625</xdr:rowOff>
                  </from>
                  <to>
                    <xdr:col>17</xdr:col>
                    <xdr:colOff>542925</xdr:colOff>
                    <xdr:row>19</xdr:row>
                    <xdr:rowOff>428625</xdr:rowOff>
                  </to>
                </anchor>
              </controlPr>
            </control>
          </mc:Choice>
        </mc:AlternateContent>
        <mc:AlternateContent xmlns:mc="http://schemas.openxmlformats.org/markup-compatibility/2006">
          <mc:Choice Requires="x14">
            <control shapeId="7259" r:id="rId26" name="Check Box 91">
              <controlPr defaultSize="0" autoFill="0" autoLine="0" autoPict="0">
                <anchor moveWithCells="1">
                  <from>
                    <xdr:col>14</xdr:col>
                    <xdr:colOff>609600</xdr:colOff>
                    <xdr:row>20</xdr:row>
                    <xdr:rowOff>47625</xdr:rowOff>
                  </from>
                  <to>
                    <xdr:col>15</xdr:col>
                    <xdr:colOff>542925</xdr:colOff>
                    <xdr:row>20</xdr:row>
                    <xdr:rowOff>428625</xdr:rowOff>
                  </to>
                </anchor>
              </controlPr>
            </control>
          </mc:Choice>
        </mc:AlternateContent>
        <mc:AlternateContent xmlns:mc="http://schemas.openxmlformats.org/markup-compatibility/2006">
          <mc:Choice Requires="x14">
            <control shapeId="7260" r:id="rId27" name="Check Box 92">
              <controlPr defaultSize="0" autoFill="0" autoLine="0" autoPict="0">
                <anchor moveWithCells="1">
                  <from>
                    <xdr:col>15</xdr:col>
                    <xdr:colOff>609600</xdr:colOff>
                    <xdr:row>20</xdr:row>
                    <xdr:rowOff>47625</xdr:rowOff>
                  </from>
                  <to>
                    <xdr:col>16</xdr:col>
                    <xdr:colOff>542925</xdr:colOff>
                    <xdr:row>20</xdr:row>
                    <xdr:rowOff>428625</xdr:rowOff>
                  </to>
                </anchor>
              </controlPr>
            </control>
          </mc:Choice>
        </mc:AlternateContent>
        <mc:AlternateContent xmlns:mc="http://schemas.openxmlformats.org/markup-compatibility/2006">
          <mc:Choice Requires="x14">
            <control shapeId="7261" r:id="rId28" name="Check Box 93">
              <controlPr defaultSize="0" autoFill="0" autoLine="0" autoPict="0">
                <anchor moveWithCells="1">
                  <from>
                    <xdr:col>16</xdr:col>
                    <xdr:colOff>609600</xdr:colOff>
                    <xdr:row>20</xdr:row>
                    <xdr:rowOff>47625</xdr:rowOff>
                  </from>
                  <to>
                    <xdr:col>17</xdr:col>
                    <xdr:colOff>542925</xdr:colOff>
                    <xdr:row>20</xdr:row>
                    <xdr:rowOff>428625</xdr:rowOff>
                  </to>
                </anchor>
              </controlPr>
            </control>
          </mc:Choice>
        </mc:AlternateContent>
        <mc:AlternateContent xmlns:mc="http://schemas.openxmlformats.org/markup-compatibility/2006">
          <mc:Choice Requires="x14">
            <control shapeId="7298" r:id="rId29" name="Check Box 130">
              <controlPr defaultSize="0" autoFill="0" autoLine="0" autoPict="0">
                <anchor moveWithCells="1">
                  <from>
                    <xdr:col>13</xdr:col>
                    <xdr:colOff>609600</xdr:colOff>
                    <xdr:row>21</xdr:row>
                    <xdr:rowOff>28575</xdr:rowOff>
                  </from>
                  <to>
                    <xdr:col>14</xdr:col>
                    <xdr:colOff>542925</xdr:colOff>
                    <xdr:row>21</xdr:row>
                    <xdr:rowOff>390525</xdr:rowOff>
                  </to>
                </anchor>
              </controlPr>
            </control>
          </mc:Choice>
        </mc:AlternateContent>
        <mc:AlternateContent xmlns:mc="http://schemas.openxmlformats.org/markup-compatibility/2006">
          <mc:Choice Requires="x14">
            <control shapeId="7299" r:id="rId30" name="Check Box 131">
              <controlPr defaultSize="0" autoFill="0" autoLine="0" autoPict="0">
                <anchor moveWithCells="1">
                  <from>
                    <xdr:col>13</xdr:col>
                    <xdr:colOff>609600</xdr:colOff>
                    <xdr:row>22</xdr:row>
                    <xdr:rowOff>28575</xdr:rowOff>
                  </from>
                  <to>
                    <xdr:col>14</xdr:col>
                    <xdr:colOff>542925</xdr:colOff>
                    <xdr:row>22</xdr:row>
                    <xdr:rowOff>390525</xdr:rowOff>
                  </to>
                </anchor>
              </controlPr>
            </control>
          </mc:Choice>
        </mc:AlternateContent>
        <mc:AlternateContent xmlns:mc="http://schemas.openxmlformats.org/markup-compatibility/2006">
          <mc:Choice Requires="x14">
            <control shapeId="7300" r:id="rId31" name="Check Box 132">
              <controlPr defaultSize="0" autoFill="0" autoLine="0" autoPict="0">
                <anchor moveWithCells="1">
                  <from>
                    <xdr:col>13</xdr:col>
                    <xdr:colOff>609600</xdr:colOff>
                    <xdr:row>23</xdr:row>
                    <xdr:rowOff>28575</xdr:rowOff>
                  </from>
                  <to>
                    <xdr:col>14</xdr:col>
                    <xdr:colOff>542925</xdr:colOff>
                    <xdr:row>23</xdr:row>
                    <xdr:rowOff>390525</xdr:rowOff>
                  </to>
                </anchor>
              </controlPr>
            </control>
          </mc:Choice>
        </mc:AlternateContent>
        <mc:AlternateContent xmlns:mc="http://schemas.openxmlformats.org/markup-compatibility/2006">
          <mc:Choice Requires="x14">
            <control shapeId="7301" r:id="rId32" name="Check Box 133">
              <controlPr defaultSize="0" autoFill="0" autoLine="0" autoPict="0">
                <anchor moveWithCells="1">
                  <from>
                    <xdr:col>13</xdr:col>
                    <xdr:colOff>609600</xdr:colOff>
                    <xdr:row>24</xdr:row>
                    <xdr:rowOff>28575</xdr:rowOff>
                  </from>
                  <to>
                    <xdr:col>14</xdr:col>
                    <xdr:colOff>542925</xdr:colOff>
                    <xdr:row>24</xdr:row>
                    <xdr:rowOff>390525</xdr:rowOff>
                  </to>
                </anchor>
              </controlPr>
            </control>
          </mc:Choice>
        </mc:AlternateContent>
        <mc:AlternateContent xmlns:mc="http://schemas.openxmlformats.org/markup-compatibility/2006">
          <mc:Choice Requires="x14">
            <control shapeId="7302" r:id="rId33" name="Check Box 134">
              <controlPr defaultSize="0" autoFill="0" autoLine="0" autoPict="0">
                <anchor moveWithCells="1">
                  <from>
                    <xdr:col>13</xdr:col>
                    <xdr:colOff>609600</xdr:colOff>
                    <xdr:row>25</xdr:row>
                    <xdr:rowOff>28575</xdr:rowOff>
                  </from>
                  <to>
                    <xdr:col>14</xdr:col>
                    <xdr:colOff>542925</xdr:colOff>
                    <xdr:row>25</xdr:row>
                    <xdr:rowOff>390525</xdr:rowOff>
                  </to>
                </anchor>
              </controlPr>
            </control>
          </mc:Choice>
        </mc:AlternateContent>
        <mc:AlternateContent xmlns:mc="http://schemas.openxmlformats.org/markup-compatibility/2006">
          <mc:Choice Requires="x14">
            <control shapeId="7303" r:id="rId34" name="Check Box 135">
              <controlPr defaultSize="0" autoFill="0" autoLine="0" autoPict="0">
                <anchor moveWithCells="1">
                  <from>
                    <xdr:col>13</xdr:col>
                    <xdr:colOff>609600</xdr:colOff>
                    <xdr:row>26</xdr:row>
                    <xdr:rowOff>28575</xdr:rowOff>
                  </from>
                  <to>
                    <xdr:col>14</xdr:col>
                    <xdr:colOff>542925</xdr:colOff>
                    <xdr:row>26</xdr:row>
                    <xdr:rowOff>390525</xdr:rowOff>
                  </to>
                </anchor>
              </controlPr>
            </control>
          </mc:Choice>
        </mc:AlternateContent>
        <mc:AlternateContent xmlns:mc="http://schemas.openxmlformats.org/markup-compatibility/2006">
          <mc:Choice Requires="x14">
            <control shapeId="7304" r:id="rId35" name="Check Box 136">
              <controlPr defaultSize="0" autoFill="0" autoLine="0" autoPict="0">
                <anchor moveWithCells="1">
                  <from>
                    <xdr:col>14</xdr:col>
                    <xdr:colOff>609600</xdr:colOff>
                    <xdr:row>21</xdr:row>
                    <xdr:rowOff>28575</xdr:rowOff>
                  </from>
                  <to>
                    <xdr:col>15</xdr:col>
                    <xdr:colOff>542925</xdr:colOff>
                    <xdr:row>21</xdr:row>
                    <xdr:rowOff>390525</xdr:rowOff>
                  </to>
                </anchor>
              </controlPr>
            </control>
          </mc:Choice>
        </mc:AlternateContent>
        <mc:AlternateContent xmlns:mc="http://schemas.openxmlformats.org/markup-compatibility/2006">
          <mc:Choice Requires="x14">
            <control shapeId="7305" r:id="rId36" name="Check Box 137">
              <controlPr defaultSize="0" autoFill="0" autoLine="0" autoPict="0">
                <anchor moveWithCells="1">
                  <from>
                    <xdr:col>14</xdr:col>
                    <xdr:colOff>609600</xdr:colOff>
                    <xdr:row>22</xdr:row>
                    <xdr:rowOff>28575</xdr:rowOff>
                  </from>
                  <to>
                    <xdr:col>15</xdr:col>
                    <xdr:colOff>542925</xdr:colOff>
                    <xdr:row>22</xdr:row>
                    <xdr:rowOff>390525</xdr:rowOff>
                  </to>
                </anchor>
              </controlPr>
            </control>
          </mc:Choice>
        </mc:AlternateContent>
        <mc:AlternateContent xmlns:mc="http://schemas.openxmlformats.org/markup-compatibility/2006">
          <mc:Choice Requires="x14">
            <control shapeId="7306" r:id="rId37" name="Check Box 138">
              <controlPr defaultSize="0" autoFill="0" autoLine="0" autoPict="0">
                <anchor moveWithCells="1">
                  <from>
                    <xdr:col>14</xdr:col>
                    <xdr:colOff>609600</xdr:colOff>
                    <xdr:row>23</xdr:row>
                    <xdr:rowOff>28575</xdr:rowOff>
                  </from>
                  <to>
                    <xdr:col>15</xdr:col>
                    <xdr:colOff>542925</xdr:colOff>
                    <xdr:row>23</xdr:row>
                    <xdr:rowOff>390525</xdr:rowOff>
                  </to>
                </anchor>
              </controlPr>
            </control>
          </mc:Choice>
        </mc:AlternateContent>
        <mc:AlternateContent xmlns:mc="http://schemas.openxmlformats.org/markup-compatibility/2006">
          <mc:Choice Requires="x14">
            <control shapeId="7307" r:id="rId38" name="Check Box 139">
              <controlPr defaultSize="0" autoFill="0" autoLine="0" autoPict="0">
                <anchor moveWithCells="1">
                  <from>
                    <xdr:col>14</xdr:col>
                    <xdr:colOff>609600</xdr:colOff>
                    <xdr:row>25</xdr:row>
                    <xdr:rowOff>28575</xdr:rowOff>
                  </from>
                  <to>
                    <xdr:col>15</xdr:col>
                    <xdr:colOff>542925</xdr:colOff>
                    <xdr:row>25</xdr:row>
                    <xdr:rowOff>390525</xdr:rowOff>
                  </to>
                </anchor>
              </controlPr>
            </control>
          </mc:Choice>
        </mc:AlternateContent>
        <mc:AlternateContent xmlns:mc="http://schemas.openxmlformats.org/markup-compatibility/2006">
          <mc:Choice Requires="x14">
            <control shapeId="7308" r:id="rId39" name="Check Box 140">
              <controlPr defaultSize="0" autoFill="0" autoLine="0" autoPict="0">
                <anchor moveWithCells="1">
                  <from>
                    <xdr:col>14</xdr:col>
                    <xdr:colOff>609600</xdr:colOff>
                    <xdr:row>24</xdr:row>
                    <xdr:rowOff>28575</xdr:rowOff>
                  </from>
                  <to>
                    <xdr:col>15</xdr:col>
                    <xdr:colOff>542925</xdr:colOff>
                    <xdr:row>24</xdr:row>
                    <xdr:rowOff>390525</xdr:rowOff>
                  </to>
                </anchor>
              </controlPr>
            </control>
          </mc:Choice>
        </mc:AlternateContent>
        <mc:AlternateContent xmlns:mc="http://schemas.openxmlformats.org/markup-compatibility/2006">
          <mc:Choice Requires="x14">
            <control shapeId="7309" r:id="rId40" name="Check Box 141">
              <controlPr defaultSize="0" autoFill="0" autoLine="0" autoPict="0">
                <anchor moveWithCells="1">
                  <from>
                    <xdr:col>14</xdr:col>
                    <xdr:colOff>609600</xdr:colOff>
                    <xdr:row>26</xdr:row>
                    <xdr:rowOff>28575</xdr:rowOff>
                  </from>
                  <to>
                    <xdr:col>15</xdr:col>
                    <xdr:colOff>542925</xdr:colOff>
                    <xdr:row>26</xdr:row>
                    <xdr:rowOff>390525</xdr:rowOff>
                  </to>
                </anchor>
              </controlPr>
            </control>
          </mc:Choice>
        </mc:AlternateContent>
        <mc:AlternateContent xmlns:mc="http://schemas.openxmlformats.org/markup-compatibility/2006">
          <mc:Choice Requires="x14">
            <control shapeId="7310" r:id="rId41" name="Check Box 142">
              <controlPr defaultSize="0" autoFill="0" autoLine="0" autoPict="0">
                <anchor moveWithCells="1">
                  <from>
                    <xdr:col>15</xdr:col>
                    <xdr:colOff>609600</xdr:colOff>
                    <xdr:row>21</xdr:row>
                    <xdr:rowOff>28575</xdr:rowOff>
                  </from>
                  <to>
                    <xdr:col>16</xdr:col>
                    <xdr:colOff>542925</xdr:colOff>
                    <xdr:row>21</xdr:row>
                    <xdr:rowOff>390525</xdr:rowOff>
                  </to>
                </anchor>
              </controlPr>
            </control>
          </mc:Choice>
        </mc:AlternateContent>
        <mc:AlternateContent xmlns:mc="http://schemas.openxmlformats.org/markup-compatibility/2006">
          <mc:Choice Requires="x14">
            <control shapeId="7311" r:id="rId42" name="Check Box 143">
              <controlPr defaultSize="0" autoFill="0" autoLine="0" autoPict="0">
                <anchor moveWithCells="1">
                  <from>
                    <xdr:col>15</xdr:col>
                    <xdr:colOff>609600</xdr:colOff>
                    <xdr:row>22</xdr:row>
                    <xdr:rowOff>28575</xdr:rowOff>
                  </from>
                  <to>
                    <xdr:col>16</xdr:col>
                    <xdr:colOff>542925</xdr:colOff>
                    <xdr:row>22</xdr:row>
                    <xdr:rowOff>390525</xdr:rowOff>
                  </to>
                </anchor>
              </controlPr>
            </control>
          </mc:Choice>
        </mc:AlternateContent>
        <mc:AlternateContent xmlns:mc="http://schemas.openxmlformats.org/markup-compatibility/2006">
          <mc:Choice Requires="x14">
            <control shapeId="7312" r:id="rId43" name="Check Box 144">
              <controlPr defaultSize="0" autoFill="0" autoLine="0" autoPict="0">
                <anchor moveWithCells="1">
                  <from>
                    <xdr:col>15</xdr:col>
                    <xdr:colOff>609600</xdr:colOff>
                    <xdr:row>23</xdr:row>
                    <xdr:rowOff>28575</xdr:rowOff>
                  </from>
                  <to>
                    <xdr:col>16</xdr:col>
                    <xdr:colOff>542925</xdr:colOff>
                    <xdr:row>23</xdr:row>
                    <xdr:rowOff>390525</xdr:rowOff>
                  </to>
                </anchor>
              </controlPr>
            </control>
          </mc:Choice>
        </mc:AlternateContent>
        <mc:AlternateContent xmlns:mc="http://schemas.openxmlformats.org/markup-compatibility/2006">
          <mc:Choice Requires="x14">
            <control shapeId="7313" r:id="rId44" name="Check Box 145">
              <controlPr defaultSize="0" autoFill="0" autoLine="0" autoPict="0">
                <anchor moveWithCells="1">
                  <from>
                    <xdr:col>15</xdr:col>
                    <xdr:colOff>609600</xdr:colOff>
                    <xdr:row>24</xdr:row>
                    <xdr:rowOff>28575</xdr:rowOff>
                  </from>
                  <to>
                    <xdr:col>16</xdr:col>
                    <xdr:colOff>542925</xdr:colOff>
                    <xdr:row>24</xdr:row>
                    <xdr:rowOff>390525</xdr:rowOff>
                  </to>
                </anchor>
              </controlPr>
            </control>
          </mc:Choice>
        </mc:AlternateContent>
        <mc:AlternateContent xmlns:mc="http://schemas.openxmlformats.org/markup-compatibility/2006">
          <mc:Choice Requires="x14">
            <control shapeId="7315" r:id="rId45" name="Check Box 147">
              <controlPr defaultSize="0" autoFill="0" autoLine="0" autoPict="0">
                <anchor moveWithCells="1">
                  <from>
                    <xdr:col>16</xdr:col>
                    <xdr:colOff>609600</xdr:colOff>
                    <xdr:row>21</xdr:row>
                    <xdr:rowOff>28575</xdr:rowOff>
                  </from>
                  <to>
                    <xdr:col>17</xdr:col>
                    <xdr:colOff>542925</xdr:colOff>
                    <xdr:row>21</xdr:row>
                    <xdr:rowOff>390525</xdr:rowOff>
                  </to>
                </anchor>
              </controlPr>
            </control>
          </mc:Choice>
        </mc:AlternateContent>
        <mc:AlternateContent xmlns:mc="http://schemas.openxmlformats.org/markup-compatibility/2006">
          <mc:Choice Requires="x14">
            <control shapeId="7316" r:id="rId46" name="Check Box 148">
              <controlPr defaultSize="0" autoFill="0" autoLine="0" autoPict="0">
                <anchor moveWithCells="1">
                  <from>
                    <xdr:col>17</xdr:col>
                    <xdr:colOff>609600</xdr:colOff>
                    <xdr:row>21</xdr:row>
                    <xdr:rowOff>28575</xdr:rowOff>
                  </from>
                  <to>
                    <xdr:col>18</xdr:col>
                    <xdr:colOff>542925</xdr:colOff>
                    <xdr:row>21</xdr:row>
                    <xdr:rowOff>390525</xdr:rowOff>
                  </to>
                </anchor>
              </controlPr>
            </control>
          </mc:Choice>
        </mc:AlternateContent>
        <mc:AlternateContent xmlns:mc="http://schemas.openxmlformats.org/markup-compatibility/2006">
          <mc:Choice Requires="x14">
            <control shapeId="7317" r:id="rId47" name="Check Box 149">
              <controlPr defaultSize="0" autoFill="0" autoLine="0" autoPict="0">
                <anchor moveWithCells="1">
                  <from>
                    <xdr:col>16</xdr:col>
                    <xdr:colOff>609600</xdr:colOff>
                    <xdr:row>23</xdr:row>
                    <xdr:rowOff>28575</xdr:rowOff>
                  </from>
                  <to>
                    <xdr:col>17</xdr:col>
                    <xdr:colOff>542925</xdr:colOff>
                    <xdr:row>23</xdr:row>
                    <xdr:rowOff>390525</xdr:rowOff>
                  </to>
                </anchor>
              </controlPr>
            </control>
          </mc:Choice>
        </mc:AlternateContent>
        <mc:AlternateContent xmlns:mc="http://schemas.openxmlformats.org/markup-compatibility/2006">
          <mc:Choice Requires="x14">
            <control shapeId="7318" r:id="rId48" name="Check Box 150">
              <controlPr defaultSize="0" autoFill="0" autoLine="0" autoPict="0">
                <anchor moveWithCells="1">
                  <from>
                    <xdr:col>16</xdr:col>
                    <xdr:colOff>609600</xdr:colOff>
                    <xdr:row>22</xdr:row>
                    <xdr:rowOff>28575</xdr:rowOff>
                  </from>
                  <to>
                    <xdr:col>17</xdr:col>
                    <xdr:colOff>542925</xdr:colOff>
                    <xdr:row>22</xdr:row>
                    <xdr:rowOff>390525</xdr:rowOff>
                  </to>
                </anchor>
              </controlPr>
            </control>
          </mc:Choice>
        </mc:AlternateContent>
        <mc:AlternateContent xmlns:mc="http://schemas.openxmlformats.org/markup-compatibility/2006">
          <mc:Choice Requires="x14">
            <control shapeId="7319" r:id="rId49" name="Check Box 151">
              <controlPr defaultSize="0" autoFill="0" autoLine="0" autoPict="0">
                <anchor moveWithCells="1">
                  <from>
                    <xdr:col>17</xdr:col>
                    <xdr:colOff>609600</xdr:colOff>
                    <xdr:row>22</xdr:row>
                    <xdr:rowOff>28575</xdr:rowOff>
                  </from>
                  <to>
                    <xdr:col>18</xdr:col>
                    <xdr:colOff>542925</xdr:colOff>
                    <xdr:row>22</xdr:row>
                    <xdr:rowOff>390525</xdr:rowOff>
                  </to>
                </anchor>
              </controlPr>
            </control>
          </mc:Choice>
        </mc:AlternateContent>
        <mc:AlternateContent xmlns:mc="http://schemas.openxmlformats.org/markup-compatibility/2006">
          <mc:Choice Requires="x14">
            <control shapeId="7321" r:id="rId50" name="Check Box 153">
              <controlPr defaultSize="0" autoFill="0" autoLine="0" autoPict="0">
                <anchor moveWithCells="1">
                  <from>
                    <xdr:col>17</xdr:col>
                    <xdr:colOff>609600</xdr:colOff>
                    <xdr:row>23</xdr:row>
                    <xdr:rowOff>28575</xdr:rowOff>
                  </from>
                  <to>
                    <xdr:col>18</xdr:col>
                    <xdr:colOff>542925</xdr:colOff>
                    <xdr:row>23</xdr:row>
                    <xdr:rowOff>390525</xdr:rowOff>
                  </to>
                </anchor>
              </controlPr>
            </control>
          </mc:Choice>
        </mc:AlternateContent>
        <mc:AlternateContent xmlns:mc="http://schemas.openxmlformats.org/markup-compatibility/2006">
          <mc:Choice Requires="x14">
            <control shapeId="7322" r:id="rId51" name="Check Box 154">
              <controlPr defaultSize="0" autoFill="0" autoLine="0" autoPict="0">
                <anchor moveWithCells="1">
                  <from>
                    <xdr:col>16</xdr:col>
                    <xdr:colOff>609600</xdr:colOff>
                    <xdr:row>24</xdr:row>
                    <xdr:rowOff>28575</xdr:rowOff>
                  </from>
                  <to>
                    <xdr:col>17</xdr:col>
                    <xdr:colOff>542925</xdr:colOff>
                    <xdr:row>24</xdr:row>
                    <xdr:rowOff>390525</xdr:rowOff>
                  </to>
                </anchor>
              </controlPr>
            </control>
          </mc:Choice>
        </mc:AlternateContent>
        <mc:AlternateContent xmlns:mc="http://schemas.openxmlformats.org/markup-compatibility/2006">
          <mc:Choice Requires="x14">
            <control shapeId="7323" r:id="rId52" name="Check Box 155">
              <controlPr defaultSize="0" autoFill="0" autoLine="0" autoPict="0">
                <anchor moveWithCells="1">
                  <from>
                    <xdr:col>17</xdr:col>
                    <xdr:colOff>609600</xdr:colOff>
                    <xdr:row>24</xdr:row>
                    <xdr:rowOff>28575</xdr:rowOff>
                  </from>
                  <to>
                    <xdr:col>18</xdr:col>
                    <xdr:colOff>542925</xdr:colOff>
                    <xdr:row>24</xdr:row>
                    <xdr:rowOff>390525</xdr:rowOff>
                  </to>
                </anchor>
              </controlPr>
            </control>
          </mc:Choice>
        </mc:AlternateContent>
        <mc:AlternateContent xmlns:mc="http://schemas.openxmlformats.org/markup-compatibility/2006">
          <mc:Choice Requires="x14">
            <control shapeId="7324" r:id="rId53" name="Check Box 156">
              <controlPr defaultSize="0" autoFill="0" autoLine="0" autoPict="0">
                <anchor moveWithCells="1">
                  <from>
                    <xdr:col>15</xdr:col>
                    <xdr:colOff>609600</xdr:colOff>
                    <xdr:row>25</xdr:row>
                    <xdr:rowOff>28575</xdr:rowOff>
                  </from>
                  <to>
                    <xdr:col>16</xdr:col>
                    <xdr:colOff>542925</xdr:colOff>
                    <xdr:row>25</xdr:row>
                    <xdr:rowOff>390525</xdr:rowOff>
                  </to>
                </anchor>
              </controlPr>
            </control>
          </mc:Choice>
        </mc:AlternateContent>
        <mc:AlternateContent xmlns:mc="http://schemas.openxmlformats.org/markup-compatibility/2006">
          <mc:Choice Requires="x14">
            <control shapeId="7325" r:id="rId54" name="Check Box 157">
              <controlPr defaultSize="0" autoFill="0" autoLine="0" autoPict="0">
                <anchor moveWithCells="1">
                  <from>
                    <xdr:col>16</xdr:col>
                    <xdr:colOff>609600</xdr:colOff>
                    <xdr:row>25</xdr:row>
                    <xdr:rowOff>28575</xdr:rowOff>
                  </from>
                  <to>
                    <xdr:col>17</xdr:col>
                    <xdr:colOff>542925</xdr:colOff>
                    <xdr:row>25</xdr:row>
                    <xdr:rowOff>390525</xdr:rowOff>
                  </to>
                </anchor>
              </controlPr>
            </control>
          </mc:Choice>
        </mc:AlternateContent>
        <mc:AlternateContent xmlns:mc="http://schemas.openxmlformats.org/markup-compatibility/2006">
          <mc:Choice Requires="x14">
            <control shapeId="7326" r:id="rId55" name="Check Box 158">
              <controlPr defaultSize="0" autoFill="0" autoLine="0" autoPict="0">
                <anchor moveWithCells="1">
                  <from>
                    <xdr:col>17</xdr:col>
                    <xdr:colOff>609600</xdr:colOff>
                    <xdr:row>25</xdr:row>
                    <xdr:rowOff>28575</xdr:rowOff>
                  </from>
                  <to>
                    <xdr:col>18</xdr:col>
                    <xdr:colOff>542925</xdr:colOff>
                    <xdr:row>25</xdr:row>
                    <xdr:rowOff>390525</xdr:rowOff>
                  </to>
                </anchor>
              </controlPr>
            </control>
          </mc:Choice>
        </mc:AlternateContent>
        <mc:AlternateContent xmlns:mc="http://schemas.openxmlformats.org/markup-compatibility/2006">
          <mc:Choice Requires="x14">
            <control shapeId="7327" r:id="rId56" name="Check Box 159">
              <controlPr defaultSize="0" autoFill="0" autoLine="0" autoPict="0">
                <anchor moveWithCells="1">
                  <from>
                    <xdr:col>15</xdr:col>
                    <xdr:colOff>609600</xdr:colOff>
                    <xdr:row>26</xdr:row>
                    <xdr:rowOff>28575</xdr:rowOff>
                  </from>
                  <to>
                    <xdr:col>16</xdr:col>
                    <xdr:colOff>542925</xdr:colOff>
                    <xdr:row>26</xdr:row>
                    <xdr:rowOff>390525</xdr:rowOff>
                  </to>
                </anchor>
              </controlPr>
            </control>
          </mc:Choice>
        </mc:AlternateContent>
        <mc:AlternateContent xmlns:mc="http://schemas.openxmlformats.org/markup-compatibility/2006">
          <mc:Choice Requires="x14">
            <control shapeId="7328" r:id="rId57" name="Check Box 160">
              <controlPr defaultSize="0" autoFill="0" autoLine="0" autoPict="0">
                <anchor moveWithCells="1">
                  <from>
                    <xdr:col>16</xdr:col>
                    <xdr:colOff>609600</xdr:colOff>
                    <xdr:row>26</xdr:row>
                    <xdr:rowOff>28575</xdr:rowOff>
                  </from>
                  <to>
                    <xdr:col>17</xdr:col>
                    <xdr:colOff>542925</xdr:colOff>
                    <xdr:row>26</xdr:row>
                    <xdr:rowOff>390525</xdr:rowOff>
                  </to>
                </anchor>
              </controlPr>
            </control>
          </mc:Choice>
        </mc:AlternateContent>
        <mc:AlternateContent xmlns:mc="http://schemas.openxmlformats.org/markup-compatibility/2006">
          <mc:Choice Requires="x14">
            <control shapeId="7329" r:id="rId58" name="Check Box 161">
              <controlPr defaultSize="0" autoFill="0" autoLine="0" autoPict="0">
                <anchor moveWithCells="1">
                  <from>
                    <xdr:col>17</xdr:col>
                    <xdr:colOff>609600</xdr:colOff>
                    <xdr:row>26</xdr:row>
                    <xdr:rowOff>28575</xdr:rowOff>
                  </from>
                  <to>
                    <xdr:col>18</xdr:col>
                    <xdr:colOff>542925</xdr:colOff>
                    <xdr:row>26</xdr:row>
                    <xdr:rowOff>390525</xdr:rowOff>
                  </to>
                </anchor>
              </controlPr>
            </control>
          </mc:Choice>
        </mc:AlternateContent>
        <mc:AlternateContent xmlns:mc="http://schemas.openxmlformats.org/markup-compatibility/2006">
          <mc:Choice Requires="x14">
            <control shapeId="7334" r:id="rId59" name="Check Box 166">
              <controlPr defaultSize="0" autoFill="0" autoLine="0" autoPict="0">
                <anchor moveWithCells="1">
                  <from>
                    <xdr:col>13</xdr:col>
                    <xdr:colOff>609600</xdr:colOff>
                    <xdr:row>30</xdr:row>
                    <xdr:rowOff>28575</xdr:rowOff>
                  </from>
                  <to>
                    <xdr:col>14</xdr:col>
                    <xdr:colOff>542925</xdr:colOff>
                    <xdr:row>30</xdr:row>
                    <xdr:rowOff>409575</xdr:rowOff>
                  </to>
                </anchor>
              </controlPr>
            </control>
          </mc:Choice>
        </mc:AlternateContent>
        <mc:AlternateContent xmlns:mc="http://schemas.openxmlformats.org/markup-compatibility/2006">
          <mc:Choice Requires="x14">
            <control shapeId="7335" r:id="rId60" name="Check Box 167">
              <controlPr defaultSize="0" autoFill="0" autoLine="0" autoPict="0">
                <anchor moveWithCells="1">
                  <from>
                    <xdr:col>13</xdr:col>
                    <xdr:colOff>609600</xdr:colOff>
                    <xdr:row>31</xdr:row>
                    <xdr:rowOff>28575</xdr:rowOff>
                  </from>
                  <to>
                    <xdr:col>14</xdr:col>
                    <xdr:colOff>542925</xdr:colOff>
                    <xdr:row>31</xdr:row>
                    <xdr:rowOff>409575</xdr:rowOff>
                  </to>
                </anchor>
              </controlPr>
            </control>
          </mc:Choice>
        </mc:AlternateContent>
        <mc:AlternateContent xmlns:mc="http://schemas.openxmlformats.org/markup-compatibility/2006">
          <mc:Choice Requires="x14">
            <control shapeId="7336" r:id="rId61" name="Check Box 168">
              <controlPr defaultSize="0" autoFill="0" autoLine="0" autoPict="0">
                <anchor moveWithCells="1">
                  <from>
                    <xdr:col>13</xdr:col>
                    <xdr:colOff>609600</xdr:colOff>
                    <xdr:row>32</xdr:row>
                    <xdr:rowOff>28575</xdr:rowOff>
                  </from>
                  <to>
                    <xdr:col>14</xdr:col>
                    <xdr:colOff>542925</xdr:colOff>
                    <xdr:row>32</xdr:row>
                    <xdr:rowOff>409575</xdr:rowOff>
                  </to>
                </anchor>
              </controlPr>
            </control>
          </mc:Choice>
        </mc:AlternateContent>
        <mc:AlternateContent xmlns:mc="http://schemas.openxmlformats.org/markup-compatibility/2006">
          <mc:Choice Requires="x14">
            <control shapeId="7337" r:id="rId62" name="Check Box 169">
              <controlPr defaultSize="0" autoFill="0" autoLine="0" autoPict="0">
                <anchor moveWithCells="1">
                  <from>
                    <xdr:col>13</xdr:col>
                    <xdr:colOff>609600</xdr:colOff>
                    <xdr:row>33</xdr:row>
                    <xdr:rowOff>28575</xdr:rowOff>
                  </from>
                  <to>
                    <xdr:col>14</xdr:col>
                    <xdr:colOff>542925</xdr:colOff>
                    <xdr:row>33</xdr:row>
                    <xdr:rowOff>409575</xdr:rowOff>
                  </to>
                </anchor>
              </controlPr>
            </control>
          </mc:Choice>
        </mc:AlternateContent>
        <mc:AlternateContent xmlns:mc="http://schemas.openxmlformats.org/markup-compatibility/2006">
          <mc:Choice Requires="x14">
            <control shapeId="7338" r:id="rId63" name="Check Box 170">
              <controlPr defaultSize="0" autoFill="0" autoLine="0" autoPict="0">
                <anchor moveWithCells="1">
                  <from>
                    <xdr:col>13</xdr:col>
                    <xdr:colOff>609600</xdr:colOff>
                    <xdr:row>34</xdr:row>
                    <xdr:rowOff>28575</xdr:rowOff>
                  </from>
                  <to>
                    <xdr:col>14</xdr:col>
                    <xdr:colOff>542925</xdr:colOff>
                    <xdr:row>34</xdr:row>
                    <xdr:rowOff>409575</xdr:rowOff>
                  </to>
                </anchor>
              </controlPr>
            </control>
          </mc:Choice>
        </mc:AlternateContent>
        <mc:AlternateContent xmlns:mc="http://schemas.openxmlformats.org/markup-compatibility/2006">
          <mc:Choice Requires="x14">
            <control shapeId="7339" r:id="rId64" name="Check Box 171">
              <controlPr defaultSize="0" autoFill="0" autoLine="0" autoPict="0">
                <anchor moveWithCells="1">
                  <from>
                    <xdr:col>14</xdr:col>
                    <xdr:colOff>609600</xdr:colOff>
                    <xdr:row>30</xdr:row>
                    <xdr:rowOff>28575</xdr:rowOff>
                  </from>
                  <to>
                    <xdr:col>15</xdr:col>
                    <xdr:colOff>542925</xdr:colOff>
                    <xdr:row>30</xdr:row>
                    <xdr:rowOff>409575</xdr:rowOff>
                  </to>
                </anchor>
              </controlPr>
            </control>
          </mc:Choice>
        </mc:AlternateContent>
        <mc:AlternateContent xmlns:mc="http://schemas.openxmlformats.org/markup-compatibility/2006">
          <mc:Choice Requires="x14">
            <control shapeId="7340" r:id="rId65" name="Check Box 172">
              <controlPr defaultSize="0" autoFill="0" autoLine="0" autoPict="0">
                <anchor moveWithCells="1">
                  <from>
                    <xdr:col>14</xdr:col>
                    <xdr:colOff>609600</xdr:colOff>
                    <xdr:row>31</xdr:row>
                    <xdr:rowOff>28575</xdr:rowOff>
                  </from>
                  <to>
                    <xdr:col>15</xdr:col>
                    <xdr:colOff>542925</xdr:colOff>
                    <xdr:row>31</xdr:row>
                    <xdr:rowOff>409575</xdr:rowOff>
                  </to>
                </anchor>
              </controlPr>
            </control>
          </mc:Choice>
        </mc:AlternateContent>
        <mc:AlternateContent xmlns:mc="http://schemas.openxmlformats.org/markup-compatibility/2006">
          <mc:Choice Requires="x14">
            <control shapeId="7341" r:id="rId66" name="Check Box 173">
              <controlPr defaultSize="0" autoFill="0" autoLine="0" autoPict="0">
                <anchor moveWithCells="1">
                  <from>
                    <xdr:col>14</xdr:col>
                    <xdr:colOff>609600</xdr:colOff>
                    <xdr:row>33</xdr:row>
                    <xdr:rowOff>28575</xdr:rowOff>
                  </from>
                  <to>
                    <xdr:col>15</xdr:col>
                    <xdr:colOff>542925</xdr:colOff>
                    <xdr:row>33</xdr:row>
                    <xdr:rowOff>409575</xdr:rowOff>
                  </to>
                </anchor>
              </controlPr>
            </control>
          </mc:Choice>
        </mc:AlternateContent>
        <mc:AlternateContent xmlns:mc="http://schemas.openxmlformats.org/markup-compatibility/2006">
          <mc:Choice Requires="x14">
            <control shapeId="7342" r:id="rId67" name="Check Box 174">
              <controlPr defaultSize="0" autoFill="0" autoLine="0" autoPict="0">
                <anchor moveWithCells="1">
                  <from>
                    <xdr:col>14</xdr:col>
                    <xdr:colOff>609600</xdr:colOff>
                    <xdr:row>32</xdr:row>
                    <xdr:rowOff>28575</xdr:rowOff>
                  </from>
                  <to>
                    <xdr:col>15</xdr:col>
                    <xdr:colOff>542925</xdr:colOff>
                    <xdr:row>32</xdr:row>
                    <xdr:rowOff>409575</xdr:rowOff>
                  </to>
                </anchor>
              </controlPr>
            </control>
          </mc:Choice>
        </mc:AlternateContent>
        <mc:AlternateContent xmlns:mc="http://schemas.openxmlformats.org/markup-compatibility/2006">
          <mc:Choice Requires="x14">
            <control shapeId="7343" r:id="rId68" name="Check Box 175">
              <controlPr defaultSize="0" autoFill="0" autoLine="0" autoPict="0">
                <anchor moveWithCells="1">
                  <from>
                    <xdr:col>14</xdr:col>
                    <xdr:colOff>609600</xdr:colOff>
                    <xdr:row>34</xdr:row>
                    <xdr:rowOff>28575</xdr:rowOff>
                  </from>
                  <to>
                    <xdr:col>15</xdr:col>
                    <xdr:colOff>542925</xdr:colOff>
                    <xdr:row>34</xdr:row>
                    <xdr:rowOff>409575</xdr:rowOff>
                  </to>
                </anchor>
              </controlPr>
            </control>
          </mc:Choice>
        </mc:AlternateContent>
        <mc:AlternateContent xmlns:mc="http://schemas.openxmlformats.org/markup-compatibility/2006">
          <mc:Choice Requires="x14">
            <control shapeId="7344" r:id="rId69" name="Check Box 176">
              <controlPr defaultSize="0" autoFill="0" autoLine="0" autoPict="0">
                <anchor moveWithCells="1">
                  <from>
                    <xdr:col>15</xdr:col>
                    <xdr:colOff>609600</xdr:colOff>
                    <xdr:row>30</xdr:row>
                    <xdr:rowOff>28575</xdr:rowOff>
                  </from>
                  <to>
                    <xdr:col>16</xdr:col>
                    <xdr:colOff>542925</xdr:colOff>
                    <xdr:row>30</xdr:row>
                    <xdr:rowOff>409575</xdr:rowOff>
                  </to>
                </anchor>
              </controlPr>
            </control>
          </mc:Choice>
        </mc:AlternateContent>
        <mc:AlternateContent xmlns:mc="http://schemas.openxmlformats.org/markup-compatibility/2006">
          <mc:Choice Requires="x14">
            <control shapeId="7345" r:id="rId70" name="Check Box 177">
              <controlPr defaultSize="0" autoFill="0" autoLine="0" autoPict="0">
                <anchor moveWithCells="1">
                  <from>
                    <xdr:col>15</xdr:col>
                    <xdr:colOff>609600</xdr:colOff>
                    <xdr:row>31</xdr:row>
                    <xdr:rowOff>28575</xdr:rowOff>
                  </from>
                  <to>
                    <xdr:col>16</xdr:col>
                    <xdr:colOff>542925</xdr:colOff>
                    <xdr:row>31</xdr:row>
                    <xdr:rowOff>409575</xdr:rowOff>
                  </to>
                </anchor>
              </controlPr>
            </control>
          </mc:Choice>
        </mc:AlternateContent>
        <mc:AlternateContent xmlns:mc="http://schemas.openxmlformats.org/markup-compatibility/2006">
          <mc:Choice Requires="x14">
            <control shapeId="7346" r:id="rId71" name="Check Box 178">
              <controlPr defaultSize="0" autoFill="0" autoLine="0" autoPict="0">
                <anchor moveWithCells="1">
                  <from>
                    <xdr:col>15</xdr:col>
                    <xdr:colOff>609600</xdr:colOff>
                    <xdr:row>32</xdr:row>
                    <xdr:rowOff>28575</xdr:rowOff>
                  </from>
                  <to>
                    <xdr:col>16</xdr:col>
                    <xdr:colOff>542925</xdr:colOff>
                    <xdr:row>32</xdr:row>
                    <xdr:rowOff>409575</xdr:rowOff>
                  </to>
                </anchor>
              </controlPr>
            </control>
          </mc:Choice>
        </mc:AlternateContent>
        <mc:AlternateContent xmlns:mc="http://schemas.openxmlformats.org/markup-compatibility/2006">
          <mc:Choice Requires="x14">
            <control shapeId="7347" r:id="rId72" name="Check Box 179">
              <controlPr defaultSize="0" autoFill="0" autoLine="0" autoPict="0">
                <anchor moveWithCells="1">
                  <from>
                    <xdr:col>16</xdr:col>
                    <xdr:colOff>609600</xdr:colOff>
                    <xdr:row>31</xdr:row>
                    <xdr:rowOff>28575</xdr:rowOff>
                  </from>
                  <to>
                    <xdr:col>17</xdr:col>
                    <xdr:colOff>542925</xdr:colOff>
                    <xdr:row>31</xdr:row>
                    <xdr:rowOff>409575</xdr:rowOff>
                  </to>
                </anchor>
              </controlPr>
            </control>
          </mc:Choice>
        </mc:AlternateContent>
        <mc:AlternateContent xmlns:mc="http://schemas.openxmlformats.org/markup-compatibility/2006">
          <mc:Choice Requires="x14">
            <control shapeId="7348" r:id="rId73" name="Check Box 180">
              <controlPr defaultSize="0" autoFill="0" autoLine="0" autoPict="0">
                <anchor moveWithCells="1">
                  <from>
                    <xdr:col>16</xdr:col>
                    <xdr:colOff>609600</xdr:colOff>
                    <xdr:row>30</xdr:row>
                    <xdr:rowOff>28575</xdr:rowOff>
                  </from>
                  <to>
                    <xdr:col>17</xdr:col>
                    <xdr:colOff>542925</xdr:colOff>
                    <xdr:row>30</xdr:row>
                    <xdr:rowOff>409575</xdr:rowOff>
                  </to>
                </anchor>
              </controlPr>
            </control>
          </mc:Choice>
        </mc:AlternateContent>
        <mc:AlternateContent xmlns:mc="http://schemas.openxmlformats.org/markup-compatibility/2006">
          <mc:Choice Requires="x14">
            <control shapeId="7349" r:id="rId74" name="Check Box 181">
              <controlPr defaultSize="0" autoFill="0" autoLine="0" autoPict="0">
                <anchor moveWithCells="1">
                  <from>
                    <xdr:col>17</xdr:col>
                    <xdr:colOff>609600</xdr:colOff>
                    <xdr:row>30</xdr:row>
                    <xdr:rowOff>28575</xdr:rowOff>
                  </from>
                  <to>
                    <xdr:col>18</xdr:col>
                    <xdr:colOff>542925</xdr:colOff>
                    <xdr:row>30</xdr:row>
                    <xdr:rowOff>409575</xdr:rowOff>
                  </to>
                </anchor>
              </controlPr>
            </control>
          </mc:Choice>
        </mc:AlternateContent>
        <mc:AlternateContent xmlns:mc="http://schemas.openxmlformats.org/markup-compatibility/2006">
          <mc:Choice Requires="x14">
            <control shapeId="7350" r:id="rId75" name="Check Box 182">
              <controlPr defaultSize="0" autoFill="0" autoLine="0" autoPict="0">
                <anchor moveWithCells="1">
                  <from>
                    <xdr:col>17</xdr:col>
                    <xdr:colOff>609600</xdr:colOff>
                    <xdr:row>31</xdr:row>
                    <xdr:rowOff>28575</xdr:rowOff>
                  </from>
                  <to>
                    <xdr:col>18</xdr:col>
                    <xdr:colOff>542925</xdr:colOff>
                    <xdr:row>31</xdr:row>
                    <xdr:rowOff>409575</xdr:rowOff>
                  </to>
                </anchor>
              </controlPr>
            </control>
          </mc:Choice>
        </mc:AlternateContent>
        <mc:AlternateContent xmlns:mc="http://schemas.openxmlformats.org/markup-compatibility/2006">
          <mc:Choice Requires="x14">
            <control shapeId="7351" r:id="rId76" name="Check Box 183">
              <controlPr defaultSize="0" autoFill="0" autoLine="0" autoPict="0">
                <anchor moveWithCells="1">
                  <from>
                    <xdr:col>16</xdr:col>
                    <xdr:colOff>609600</xdr:colOff>
                    <xdr:row>32</xdr:row>
                    <xdr:rowOff>28575</xdr:rowOff>
                  </from>
                  <to>
                    <xdr:col>17</xdr:col>
                    <xdr:colOff>542925</xdr:colOff>
                    <xdr:row>32</xdr:row>
                    <xdr:rowOff>409575</xdr:rowOff>
                  </to>
                </anchor>
              </controlPr>
            </control>
          </mc:Choice>
        </mc:AlternateContent>
        <mc:AlternateContent xmlns:mc="http://schemas.openxmlformats.org/markup-compatibility/2006">
          <mc:Choice Requires="x14">
            <control shapeId="7352" r:id="rId77" name="Check Box 184">
              <controlPr defaultSize="0" autoFill="0" autoLine="0" autoPict="0">
                <anchor moveWithCells="1">
                  <from>
                    <xdr:col>17</xdr:col>
                    <xdr:colOff>609600</xdr:colOff>
                    <xdr:row>32</xdr:row>
                    <xdr:rowOff>28575</xdr:rowOff>
                  </from>
                  <to>
                    <xdr:col>18</xdr:col>
                    <xdr:colOff>542925</xdr:colOff>
                    <xdr:row>32</xdr:row>
                    <xdr:rowOff>409575</xdr:rowOff>
                  </to>
                </anchor>
              </controlPr>
            </control>
          </mc:Choice>
        </mc:AlternateContent>
        <mc:AlternateContent xmlns:mc="http://schemas.openxmlformats.org/markup-compatibility/2006">
          <mc:Choice Requires="x14">
            <control shapeId="7353" r:id="rId78" name="Check Box 185">
              <controlPr defaultSize="0" autoFill="0" autoLine="0" autoPict="0">
                <anchor moveWithCells="1">
                  <from>
                    <xdr:col>15</xdr:col>
                    <xdr:colOff>609600</xdr:colOff>
                    <xdr:row>33</xdr:row>
                    <xdr:rowOff>28575</xdr:rowOff>
                  </from>
                  <to>
                    <xdr:col>16</xdr:col>
                    <xdr:colOff>542925</xdr:colOff>
                    <xdr:row>33</xdr:row>
                    <xdr:rowOff>409575</xdr:rowOff>
                  </to>
                </anchor>
              </controlPr>
            </control>
          </mc:Choice>
        </mc:AlternateContent>
        <mc:AlternateContent xmlns:mc="http://schemas.openxmlformats.org/markup-compatibility/2006">
          <mc:Choice Requires="x14">
            <control shapeId="7354" r:id="rId79" name="Check Box 186">
              <controlPr defaultSize="0" autoFill="0" autoLine="0" autoPict="0">
                <anchor moveWithCells="1">
                  <from>
                    <xdr:col>16</xdr:col>
                    <xdr:colOff>609600</xdr:colOff>
                    <xdr:row>33</xdr:row>
                    <xdr:rowOff>28575</xdr:rowOff>
                  </from>
                  <to>
                    <xdr:col>17</xdr:col>
                    <xdr:colOff>542925</xdr:colOff>
                    <xdr:row>33</xdr:row>
                    <xdr:rowOff>409575</xdr:rowOff>
                  </to>
                </anchor>
              </controlPr>
            </control>
          </mc:Choice>
        </mc:AlternateContent>
        <mc:AlternateContent xmlns:mc="http://schemas.openxmlformats.org/markup-compatibility/2006">
          <mc:Choice Requires="x14">
            <control shapeId="7355" r:id="rId80" name="Check Box 187">
              <controlPr defaultSize="0" autoFill="0" autoLine="0" autoPict="0">
                <anchor moveWithCells="1">
                  <from>
                    <xdr:col>17</xdr:col>
                    <xdr:colOff>609600</xdr:colOff>
                    <xdr:row>33</xdr:row>
                    <xdr:rowOff>28575</xdr:rowOff>
                  </from>
                  <to>
                    <xdr:col>18</xdr:col>
                    <xdr:colOff>542925</xdr:colOff>
                    <xdr:row>33</xdr:row>
                    <xdr:rowOff>409575</xdr:rowOff>
                  </to>
                </anchor>
              </controlPr>
            </control>
          </mc:Choice>
        </mc:AlternateContent>
        <mc:AlternateContent xmlns:mc="http://schemas.openxmlformats.org/markup-compatibility/2006">
          <mc:Choice Requires="x14">
            <control shapeId="7356" r:id="rId81" name="Check Box 188">
              <controlPr defaultSize="0" autoFill="0" autoLine="0" autoPict="0">
                <anchor moveWithCells="1">
                  <from>
                    <xdr:col>15</xdr:col>
                    <xdr:colOff>609600</xdr:colOff>
                    <xdr:row>34</xdr:row>
                    <xdr:rowOff>28575</xdr:rowOff>
                  </from>
                  <to>
                    <xdr:col>16</xdr:col>
                    <xdr:colOff>542925</xdr:colOff>
                    <xdr:row>34</xdr:row>
                    <xdr:rowOff>409575</xdr:rowOff>
                  </to>
                </anchor>
              </controlPr>
            </control>
          </mc:Choice>
        </mc:AlternateContent>
        <mc:AlternateContent xmlns:mc="http://schemas.openxmlformats.org/markup-compatibility/2006">
          <mc:Choice Requires="x14">
            <control shapeId="7357" r:id="rId82" name="Check Box 189">
              <controlPr defaultSize="0" autoFill="0" autoLine="0" autoPict="0">
                <anchor moveWithCells="1">
                  <from>
                    <xdr:col>16</xdr:col>
                    <xdr:colOff>609600</xdr:colOff>
                    <xdr:row>34</xdr:row>
                    <xdr:rowOff>28575</xdr:rowOff>
                  </from>
                  <to>
                    <xdr:col>17</xdr:col>
                    <xdr:colOff>542925</xdr:colOff>
                    <xdr:row>34</xdr:row>
                    <xdr:rowOff>409575</xdr:rowOff>
                  </to>
                </anchor>
              </controlPr>
            </control>
          </mc:Choice>
        </mc:AlternateContent>
        <mc:AlternateContent xmlns:mc="http://schemas.openxmlformats.org/markup-compatibility/2006">
          <mc:Choice Requires="x14">
            <control shapeId="7358" r:id="rId83" name="Check Box 190">
              <controlPr defaultSize="0" autoFill="0" autoLine="0" autoPict="0">
                <anchor moveWithCells="1">
                  <from>
                    <xdr:col>17</xdr:col>
                    <xdr:colOff>609600</xdr:colOff>
                    <xdr:row>34</xdr:row>
                    <xdr:rowOff>28575</xdr:rowOff>
                  </from>
                  <to>
                    <xdr:col>18</xdr:col>
                    <xdr:colOff>542925</xdr:colOff>
                    <xdr:row>34</xdr:row>
                    <xdr:rowOff>409575</xdr:rowOff>
                  </to>
                </anchor>
              </controlPr>
            </control>
          </mc:Choice>
        </mc:AlternateContent>
        <mc:AlternateContent xmlns:mc="http://schemas.openxmlformats.org/markup-compatibility/2006">
          <mc:Choice Requires="x14">
            <control shapeId="7359" r:id="rId84" name="Check Box 191">
              <controlPr defaultSize="0" autoFill="0" autoLine="0" autoPict="0">
                <anchor moveWithCells="1">
                  <from>
                    <xdr:col>18</xdr:col>
                    <xdr:colOff>676275</xdr:colOff>
                    <xdr:row>16</xdr:row>
                    <xdr:rowOff>47625</xdr:rowOff>
                  </from>
                  <to>
                    <xdr:col>19</xdr:col>
                    <xdr:colOff>619125</xdr:colOff>
                    <xdr:row>16</xdr:row>
                    <xdr:rowOff>428625</xdr:rowOff>
                  </to>
                </anchor>
              </controlPr>
            </control>
          </mc:Choice>
        </mc:AlternateContent>
        <mc:AlternateContent xmlns:mc="http://schemas.openxmlformats.org/markup-compatibility/2006">
          <mc:Choice Requires="x14">
            <control shapeId="7360" r:id="rId85" name="Check Box 192">
              <controlPr defaultSize="0" autoFill="0" autoLine="0" autoPict="0">
                <anchor moveWithCells="1">
                  <from>
                    <xdr:col>18</xdr:col>
                    <xdr:colOff>676275</xdr:colOff>
                    <xdr:row>17</xdr:row>
                    <xdr:rowOff>85725</xdr:rowOff>
                  </from>
                  <to>
                    <xdr:col>19</xdr:col>
                    <xdr:colOff>619125</xdr:colOff>
                    <xdr:row>17</xdr:row>
                    <xdr:rowOff>466725</xdr:rowOff>
                  </to>
                </anchor>
              </controlPr>
            </control>
          </mc:Choice>
        </mc:AlternateContent>
        <mc:AlternateContent xmlns:mc="http://schemas.openxmlformats.org/markup-compatibility/2006">
          <mc:Choice Requires="x14">
            <control shapeId="7361" r:id="rId86" name="Check Box 193">
              <controlPr defaultSize="0" autoFill="0" autoLine="0" autoPict="0">
                <anchor moveWithCells="1">
                  <from>
                    <xdr:col>18</xdr:col>
                    <xdr:colOff>676275</xdr:colOff>
                    <xdr:row>18</xdr:row>
                    <xdr:rowOff>38100</xdr:rowOff>
                  </from>
                  <to>
                    <xdr:col>19</xdr:col>
                    <xdr:colOff>619125</xdr:colOff>
                    <xdr:row>18</xdr:row>
                    <xdr:rowOff>428625</xdr:rowOff>
                  </to>
                </anchor>
              </controlPr>
            </control>
          </mc:Choice>
        </mc:AlternateContent>
        <mc:AlternateContent xmlns:mc="http://schemas.openxmlformats.org/markup-compatibility/2006">
          <mc:Choice Requires="x14">
            <control shapeId="7362" r:id="rId87" name="Check Box 194">
              <controlPr defaultSize="0" autoFill="0" autoLine="0" autoPict="0">
                <anchor moveWithCells="1">
                  <from>
                    <xdr:col>18</xdr:col>
                    <xdr:colOff>676275</xdr:colOff>
                    <xdr:row>19</xdr:row>
                    <xdr:rowOff>47625</xdr:rowOff>
                  </from>
                  <to>
                    <xdr:col>19</xdr:col>
                    <xdr:colOff>619125</xdr:colOff>
                    <xdr:row>19</xdr:row>
                    <xdr:rowOff>428625</xdr:rowOff>
                  </to>
                </anchor>
              </controlPr>
            </control>
          </mc:Choice>
        </mc:AlternateContent>
        <mc:AlternateContent xmlns:mc="http://schemas.openxmlformats.org/markup-compatibility/2006">
          <mc:Choice Requires="x14">
            <control shapeId="7363" r:id="rId88" name="Check Box 195">
              <controlPr defaultSize="0" autoFill="0" autoLine="0" autoPict="0">
                <anchor moveWithCells="1">
                  <from>
                    <xdr:col>18</xdr:col>
                    <xdr:colOff>676275</xdr:colOff>
                    <xdr:row>20</xdr:row>
                    <xdr:rowOff>85725</xdr:rowOff>
                  </from>
                  <to>
                    <xdr:col>19</xdr:col>
                    <xdr:colOff>619125</xdr:colOff>
                    <xdr:row>20</xdr:row>
                    <xdr:rowOff>466725</xdr:rowOff>
                  </to>
                </anchor>
              </controlPr>
            </control>
          </mc:Choice>
        </mc:AlternateContent>
        <mc:AlternateContent xmlns:mc="http://schemas.openxmlformats.org/markup-compatibility/2006">
          <mc:Choice Requires="x14">
            <control shapeId="7364" r:id="rId89" name="Check Box 196">
              <controlPr defaultSize="0" autoFill="0" autoLine="0" autoPict="0">
                <anchor moveWithCells="1">
                  <from>
                    <xdr:col>18</xdr:col>
                    <xdr:colOff>676275</xdr:colOff>
                    <xdr:row>21</xdr:row>
                    <xdr:rowOff>38100</xdr:rowOff>
                  </from>
                  <to>
                    <xdr:col>19</xdr:col>
                    <xdr:colOff>619125</xdr:colOff>
                    <xdr:row>21</xdr:row>
                    <xdr:rowOff>428625</xdr:rowOff>
                  </to>
                </anchor>
              </controlPr>
            </control>
          </mc:Choice>
        </mc:AlternateContent>
        <mc:AlternateContent xmlns:mc="http://schemas.openxmlformats.org/markup-compatibility/2006">
          <mc:Choice Requires="x14">
            <control shapeId="7365" r:id="rId90" name="Check Box 197">
              <controlPr defaultSize="0" autoFill="0" autoLine="0" autoPict="0">
                <anchor moveWithCells="1">
                  <from>
                    <xdr:col>18</xdr:col>
                    <xdr:colOff>676275</xdr:colOff>
                    <xdr:row>22</xdr:row>
                    <xdr:rowOff>47625</xdr:rowOff>
                  </from>
                  <to>
                    <xdr:col>19</xdr:col>
                    <xdr:colOff>619125</xdr:colOff>
                    <xdr:row>22</xdr:row>
                    <xdr:rowOff>428625</xdr:rowOff>
                  </to>
                </anchor>
              </controlPr>
            </control>
          </mc:Choice>
        </mc:AlternateContent>
        <mc:AlternateContent xmlns:mc="http://schemas.openxmlformats.org/markup-compatibility/2006">
          <mc:Choice Requires="x14">
            <control shapeId="7366" r:id="rId91" name="Check Box 198">
              <controlPr defaultSize="0" autoFill="0" autoLine="0" autoPict="0">
                <anchor moveWithCells="1">
                  <from>
                    <xdr:col>18</xdr:col>
                    <xdr:colOff>676275</xdr:colOff>
                    <xdr:row>23</xdr:row>
                    <xdr:rowOff>85725</xdr:rowOff>
                  </from>
                  <to>
                    <xdr:col>19</xdr:col>
                    <xdr:colOff>619125</xdr:colOff>
                    <xdr:row>23</xdr:row>
                    <xdr:rowOff>466725</xdr:rowOff>
                  </to>
                </anchor>
              </controlPr>
            </control>
          </mc:Choice>
        </mc:AlternateContent>
        <mc:AlternateContent xmlns:mc="http://schemas.openxmlformats.org/markup-compatibility/2006">
          <mc:Choice Requires="x14">
            <control shapeId="7367" r:id="rId92" name="Check Box 199">
              <controlPr defaultSize="0" autoFill="0" autoLine="0" autoPict="0">
                <anchor moveWithCells="1">
                  <from>
                    <xdr:col>18</xdr:col>
                    <xdr:colOff>676275</xdr:colOff>
                    <xdr:row>24</xdr:row>
                    <xdr:rowOff>38100</xdr:rowOff>
                  </from>
                  <to>
                    <xdr:col>19</xdr:col>
                    <xdr:colOff>619125</xdr:colOff>
                    <xdr:row>24</xdr:row>
                    <xdr:rowOff>428625</xdr:rowOff>
                  </to>
                </anchor>
              </controlPr>
            </control>
          </mc:Choice>
        </mc:AlternateContent>
        <mc:AlternateContent xmlns:mc="http://schemas.openxmlformats.org/markup-compatibility/2006">
          <mc:Choice Requires="x14">
            <control shapeId="7368" r:id="rId93" name="Check Box 200">
              <controlPr defaultSize="0" autoFill="0" autoLine="0" autoPict="0">
                <anchor moveWithCells="1">
                  <from>
                    <xdr:col>18</xdr:col>
                    <xdr:colOff>676275</xdr:colOff>
                    <xdr:row>25</xdr:row>
                    <xdr:rowOff>47625</xdr:rowOff>
                  </from>
                  <to>
                    <xdr:col>19</xdr:col>
                    <xdr:colOff>619125</xdr:colOff>
                    <xdr:row>25</xdr:row>
                    <xdr:rowOff>428625</xdr:rowOff>
                  </to>
                </anchor>
              </controlPr>
            </control>
          </mc:Choice>
        </mc:AlternateContent>
        <mc:AlternateContent xmlns:mc="http://schemas.openxmlformats.org/markup-compatibility/2006">
          <mc:Choice Requires="x14">
            <control shapeId="7369" r:id="rId94" name="Check Box 201">
              <controlPr defaultSize="0" autoFill="0" autoLine="0" autoPict="0">
                <anchor moveWithCells="1">
                  <from>
                    <xdr:col>18</xdr:col>
                    <xdr:colOff>676275</xdr:colOff>
                    <xdr:row>26</xdr:row>
                    <xdr:rowOff>85725</xdr:rowOff>
                  </from>
                  <to>
                    <xdr:col>19</xdr:col>
                    <xdr:colOff>619125</xdr:colOff>
                    <xdr:row>26</xdr:row>
                    <xdr:rowOff>466725</xdr:rowOff>
                  </to>
                </anchor>
              </controlPr>
            </control>
          </mc:Choice>
        </mc:AlternateContent>
        <mc:AlternateContent xmlns:mc="http://schemas.openxmlformats.org/markup-compatibility/2006">
          <mc:Choice Requires="x14">
            <control shapeId="7372" r:id="rId95" name="Check Box 204">
              <controlPr defaultSize="0" autoFill="0" autoLine="0" autoPict="0">
                <anchor moveWithCells="1">
                  <from>
                    <xdr:col>18</xdr:col>
                    <xdr:colOff>609600</xdr:colOff>
                    <xdr:row>30</xdr:row>
                    <xdr:rowOff>28575</xdr:rowOff>
                  </from>
                  <to>
                    <xdr:col>19</xdr:col>
                    <xdr:colOff>542925</xdr:colOff>
                    <xdr:row>30</xdr:row>
                    <xdr:rowOff>409575</xdr:rowOff>
                  </to>
                </anchor>
              </controlPr>
            </control>
          </mc:Choice>
        </mc:AlternateContent>
        <mc:AlternateContent xmlns:mc="http://schemas.openxmlformats.org/markup-compatibility/2006">
          <mc:Choice Requires="x14">
            <control shapeId="7373" r:id="rId96" name="Check Box 205">
              <controlPr defaultSize="0" autoFill="0" autoLine="0" autoPict="0">
                <anchor moveWithCells="1">
                  <from>
                    <xdr:col>18</xdr:col>
                    <xdr:colOff>609600</xdr:colOff>
                    <xdr:row>31</xdr:row>
                    <xdr:rowOff>28575</xdr:rowOff>
                  </from>
                  <to>
                    <xdr:col>19</xdr:col>
                    <xdr:colOff>542925</xdr:colOff>
                    <xdr:row>31</xdr:row>
                    <xdr:rowOff>409575</xdr:rowOff>
                  </to>
                </anchor>
              </controlPr>
            </control>
          </mc:Choice>
        </mc:AlternateContent>
        <mc:AlternateContent xmlns:mc="http://schemas.openxmlformats.org/markup-compatibility/2006">
          <mc:Choice Requires="x14">
            <control shapeId="7374" r:id="rId97" name="Check Box 206">
              <controlPr defaultSize="0" autoFill="0" autoLine="0" autoPict="0">
                <anchor moveWithCells="1">
                  <from>
                    <xdr:col>18</xdr:col>
                    <xdr:colOff>609600</xdr:colOff>
                    <xdr:row>32</xdr:row>
                    <xdr:rowOff>28575</xdr:rowOff>
                  </from>
                  <to>
                    <xdr:col>19</xdr:col>
                    <xdr:colOff>542925</xdr:colOff>
                    <xdr:row>32</xdr:row>
                    <xdr:rowOff>409575</xdr:rowOff>
                  </to>
                </anchor>
              </controlPr>
            </control>
          </mc:Choice>
        </mc:AlternateContent>
        <mc:AlternateContent xmlns:mc="http://schemas.openxmlformats.org/markup-compatibility/2006">
          <mc:Choice Requires="x14">
            <control shapeId="7375" r:id="rId98" name="Check Box 207">
              <controlPr defaultSize="0" autoFill="0" autoLine="0" autoPict="0">
                <anchor moveWithCells="1">
                  <from>
                    <xdr:col>18</xdr:col>
                    <xdr:colOff>609600</xdr:colOff>
                    <xdr:row>33</xdr:row>
                    <xdr:rowOff>28575</xdr:rowOff>
                  </from>
                  <to>
                    <xdr:col>19</xdr:col>
                    <xdr:colOff>542925</xdr:colOff>
                    <xdr:row>33</xdr:row>
                    <xdr:rowOff>409575</xdr:rowOff>
                  </to>
                </anchor>
              </controlPr>
            </control>
          </mc:Choice>
        </mc:AlternateContent>
        <mc:AlternateContent xmlns:mc="http://schemas.openxmlformats.org/markup-compatibility/2006">
          <mc:Choice Requires="x14">
            <control shapeId="7376" r:id="rId99" name="Check Box 208">
              <controlPr defaultSize="0" autoFill="0" autoLine="0" autoPict="0">
                <anchor moveWithCells="1">
                  <from>
                    <xdr:col>18</xdr:col>
                    <xdr:colOff>609600</xdr:colOff>
                    <xdr:row>34</xdr:row>
                    <xdr:rowOff>28575</xdr:rowOff>
                  </from>
                  <to>
                    <xdr:col>19</xdr:col>
                    <xdr:colOff>542925</xdr:colOff>
                    <xdr:row>34</xdr:row>
                    <xdr:rowOff>409575</xdr:rowOff>
                  </to>
                </anchor>
              </controlPr>
            </control>
          </mc:Choice>
        </mc:AlternateContent>
        <mc:AlternateContent xmlns:mc="http://schemas.openxmlformats.org/markup-compatibility/2006">
          <mc:Choice Requires="x14">
            <control shapeId="7377" r:id="rId100" name="Check Box 209">
              <controlPr defaultSize="0" autoFill="0" autoLine="0" autoPict="0">
                <anchor moveWithCells="1">
                  <from>
                    <xdr:col>13</xdr:col>
                    <xdr:colOff>609600</xdr:colOff>
                    <xdr:row>39</xdr:row>
                    <xdr:rowOff>28575</xdr:rowOff>
                  </from>
                  <to>
                    <xdr:col>14</xdr:col>
                    <xdr:colOff>542925</xdr:colOff>
                    <xdr:row>39</xdr:row>
                    <xdr:rowOff>409575</xdr:rowOff>
                  </to>
                </anchor>
              </controlPr>
            </control>
          </mc:Choice>
        </mc:AlternateContent>
        <mc:AlternateContent xmlns:mc="http://schemas.openxmlformats.org/markup-compatibility/2006">
          <mc:Choice Requires="x14">
            <control shapeId="7378" r:id="rId101" name="Check Box 210">
              <controlPr defaultSize="0" autoFill="0" autoLine="0" autoPict="0">
                <anchor moveWithCells="1">
                  <from>
                    <xdr:col>13</xdr:col>
                    <xdr:colOff>609600</xdr:colOff>
                    <xdr:row>38</xdr:row>
                    <xdr:rowOff>28575</xdr:rowOff>
                  </from>
                  <to>
                    <xdr:col>14</xdr:col>
                    <xdr:colOff>542925</xdr:colOff>
                    <xdr:row>38</xdr:row>
                    <xdr:rowOff>409575</xdr:rowOff>
                  </to>
                </anchor>
              </controlPr>
            </control>
          </mc:Choice>
        </mc:AlternateContent>
        <mc:AlternateContent xmlns:mc="http://schemas.openxmlformats.org/markup-compatibility/2006">
          <mc:Choice Requires="x14">
            <control shapeId="7379" r:id="rId102" name="Check Box 211">
              <controlPr defaultSize="0" autoFill="0" autoLine="0" autoPict="0">
                <anchor moveWithCells="1">
                  <from>
                    <xdr:col>14</xdr:col>
                    <xdr:colOff>609600</xdr:colOff>
                    <xdr:row>38</xdr:row>
                    <xdr:rowOff>28575</xdr:rowOff>
                  </from>
                  <to>
                    <xdr:col>15</xdr:col>
                    <xdr:colOff>542925</xdr:colOff>
                    <xdr:row>38</xdr:row>
                    <xdr:rowOff>409575</xdr:rowOff>
                  </to>
                </anchor>
              </controlPr>
            </control>
          </mc:Choice>
        </mc:AlternateContent>
        <mc:AlternateContent xmlns:mc="http://schemas.openxmlformats.org/markup-compatibility/2006">
          <mc:Choice Requires="x14">
            <control shapeId="7380" r:id="rId103" name="Check Box 212">
              <controlPr defaultSize="0" autoFill="0" autoLine="0" autoPict="0">
                <anchor moveWithCells="1">
                  <from>
                    <xdr:col>14</xdr:col>
                    <xdr:colOff>609600</xdr:colOff>
                    <xdr:row>39</xdr:row>
                    <xdr:rowOff>28575</xdr:rowOff>
                  </from>
                  <to>
                    <xdr:col>15</xdr:col>
                    <xdr:colOff>542925</xdr:colOff>
                    <xdr:row>39</xdr:row>
                    <xdr:rowOff>409575</xdr:rowOff>
                  </to>
                </anchor>
              </controlPr>
            </control>
          </mc:Choice>
        </mc:AlternateContent>
        <mc:AlternateContent xmlns:mc="http://schemas.openxmlformats.org/markup-compatibility/2006">
          <mc:Choice Requires="x14">
            <control shapeId="7381" r:id="rId104" name="Check Box 213">
              <controlPr defaultSize="0" autoFill="0" autoLine="0" autoPict="0">
                <anchor moveWithCells="1">
                  <from>
                    <xdr:col>13</xdr:col>
                    <xdr:colOff>609600</xdr:colOff>
                    <xdr:row>40</xdr:row>
                    <xdr:rowOff>28575</xdr:rowOff>
                  </from>
                  <to>
                    <xdr:col>14</xdr:col>
                    <xdr:colOff>542925</xdr:colOff>
                    <xdr:row>40</xdr:row>
                    <xdr:rowOff>409575</xdr:rowOff>
                  </to>
                </anchor>
              </controlPr>
            </control>
          </mc:Choice>
        </mc:AlternateContent>
        <mc:AlternateContent xmlns:mc="http://schemas.openxmlformats.org/markup-compatibility/2006">
          <mc:Choice Requires="x14">
            <control shapeId="7382" r:id="rId105" name="Check Box 214">
              <controlPr defaultSize="0" autoFill="0" autoLine="0" autoPict="0">
                <anchor moveWithCells="1">
                  <from>
                    <xdr:col>14</xdr:col>
                    <xdr:colOff>609600</xdr:colOff>
                    <xdr:row>40</xdr:row>
                    <xdr:rowOff>28575</xdr:rowOff>
                  </from>
                  <to>
                    <xdr:col>15</xdr:col>
                    <xdr:colOff>542925</xdr:colOff>
                    <xdr:row>40</xdr:row>
                    <xdr:rowOff>409575</xdr:rowOff>
                  </to>
                </anchor>
              </controlPr>
            </control>
          </mc:Choice>
        </mc:AlternateContent>
        <mc:AlternateContent xmlns:mc="http://schemas.openxmlformats.org/markup-compatibility/2006">
          <mc:Choice Requires="x14">
            <control shapeId="7383" r:id="rId106" name="Check Box 215">
              <controlPr defaultSize="0" autoFill="0" autoLine="0" autoPict="0">
                <anchor moveWithCells="1">
                  <from>
                    <xdr:col>13</xdr:col>
                    <xdr:colOff>609600</xdr:colOff>
                    <xdr:row>41</xdr:row>
                    <xdr:rowOff>28575</xdr:rowOff>
                  </from>
                  <to>
                    <xdr:col>14</xdr:col>
                    <xdr:colOff>542925</xdr:colOff>
                    <xdr:row>41</xdr:row>
                    <xdr:rowOff>409575</xdr:rowOff>
                  </to>
                </anchor>
              </controlPr>
            </control>
          </mc:Choice>
        </mc:AlternateContent>
        <mc:AlternateContent xmlns:mc="http://schemas.openxmlformats.org/markup-compatibility/2006">
          <mc:Choice Requires="x14">
            <control shapeId="7384" r:id="rId107" name="Check Box 216">
              <controlPr defaultSize="0" autoFill="0" autoLine="0" autoPict="0">
                <anchor moveWithCells="1">
                  <from>
                    <xdr:col>14</xdr:col>
                    <xdr:colOff>609600</xdr:colOff>
                    <xdr:row>41</xdr:row>
                    <xdr:rowOff>28575</xdr:rowOff>
                  </from>
                  <to>
                    <xdr:col>15</xdr:col>
                    <xdr:colOff>542925</xdr:colOff>
                    <xdr:row>41</xdr:row>
                    <xdr:rowOff>409575</xdr:rowOff>
                  </to>
                </anchor>
              </controlPr>
            </control>
          </mc:Choice>
        </mc:AlternateContent>
        <mc:AlternateContent xmlns:mc="http://schemas.openxmlformats.org/markup-compatibility/2006">
          <mc:Choice Requires="x14">
            <control shapeId="7385" r:id="rId108" name="Check Box 217">
              <controlPr defaultSize="0" autoFill="0" autoLine="0" autoPict="0">
                <anchor moveWithCells="1">
                  <from>
                    <xdr:col>13</xdr:col>
                    <xdr:colOff>609600</xdr:colOff>
                    <xdr:row>42</xdr:row>
                    <xdr:rowOff>28575</xdr:rowOff>
                  </from>
                  <to>
                    <xdr:col>14</xdr:col>
                    <xdr:colOff>542925</xdr:colOff>
                    <xdr:row>42</xdr:row>
                    <xdr:rowOff>409575</xdr:rowOff>
                  </to>
                </anchor>
              </controlPr>
            </control>
          </mc:Choice>
        </mc:AlternateContent>
        <mc:AlternateContent xmlns:mc="http://schemas.openxmlformats.org/markup-compatibility/2006">
          <mc:Choice Requires="x14">
            <control shapeId="7386" r:id="rId109" name="Check Box 218">
              <controlPr defaultSize="0" autoFill="0" autoLine="0" autoPict="0">
                <anchor moveWithCells="1">
                  <from>
                    <xdr:col>14</xdr:col>
                    <xdr:colOff>609600</xdr:colOff>
                    <xdr:row>42</xdr:row>
                    <xdr:rowOff>28575</xdr:rowOff>
                  </from>
                  <to>
                    <xdr:col>15</xdr:col>
                    <xdr:colOff>542925</xdr:colOff>
                    <xdr:row>42</xdr:row>
                    <xdr:rowOff>409575</xdr:rowOff>
                  </to>
                </anchor>
              </controlPr>
            </control>
          </mc:Choice>
        </mc:AlternateContent>
        <mc:AlternateContent xmlns:mc="http://schemas.openxmlformats.org/markup-compatibility/2006">
          <mc:Choice Requires="x14">
            <control shapeId="7387" r:id="rId110" name="Check Box 219">
              <controlPr defaultSize="0" autoFill="0" autoLine="0" autoPict="0">
                <anchor moveWithCells="1">
                  <from>
                    <xdr:col>15</xdr:col>
                    <xdr:colOff>609600</xdr:colOff>
                    <xdr:row>38</xdr:row>
                    <xdr:rowOff>28575</xdr:rowOff>
                  </from>
                  <to>
                    <xdr:col>16</xdr:col>
                    <xdr:colOff>542925</xdr:colOff>
                    <xdr:row>38</xdr:row>
                    <xdr:rowOff>409575</xdr:rowOff>
                  </to>
                </anchor>
              </controlPr>
            </control>
          </mc:Choice>
        </mc:AlternateContent>
        <mc:AlternateContent xmlns:mc="http://schemas.openxmlformats.org/markup-compatibility/2006">
          <mc:Choice Requires="x14">
            <control shapeId="7388" r:id="rId111" name="Check Box 220">
              <controlPr defaultSize="0" autoFill="0" autoLine="0" autoPict="0">
                <anchor moveWithCells="1">
                  <from>
                    <xdr:col>15</xdr:col>
                    <xdr:colOff>609600</xdr:colOff>
                    <xdr:row>39</xdr:row>
                    <xdr:rowOff>28575</xdr:rowOff>
                  </from>
                  <to>
                    <xdr:col>16</xdr:col>
                    <xdr:colOff>542925</xdr:colOff>
                    <xdr:row>39</xdr:row>
                    <xdr:rowOff>409575</xdr:rowOff>
                  </to>
                </anchor>
              </controlPr>
            </control>
          </mc:Choice>
        </mc:AlternateContent>
        <mc:AlternateContent xmlns:mc="http://schemas.openxmlformats.org/markup-compatibility/2006">
          <mc:Choice Requires="x14">
            <control shapeId="7389" r:id="rId112" name="Check Box 221">
              <controlPr defaultSize="0" autoFill="0" autoLine="0" autoPict="0">
                <anchor moveWithCells="1">
                  <from>
                    <xdr:col>15</xdr:col>
                    <xdr:colOff>609600</xdr:colOff>
                    <xdr:row>40</xdr:row>
                    <xdr:rowOff>28575</xdr:rowOff>
                  </from>
                  <to>
                    <xdr:col>16</xdr:col>
                    <xdr:colOff>542925</xdr:colOff>
                    <xdr:row>40</xdr:row>
                    <xdr:rowOff>409575</xdr:rowOff>
                  </to>
                </anchor>
              </controlPr>
            </control>
          </mc:Choice>
        </mc:AlternateContent>
        <mc:AlternateContent xmlns:mc="http://schemas.openxmlformats.org/markup-compatibility/2006">
          <mc:Choice Requires="x14">
            <control shapeId="7390" r:id="rId113" name="Check Box 222">
              <controlPr defaultSize="0" autoFill="0" autoLine="0" autoPict="0">
                <anchor moveWithCells="1">
                  <from>
                    <xdr:col>15</xdr:col>
                    <xdr:colOff>609600</xdr:colOff>
                    <xdr:row>41</xdr:row>
                    <xdr:rowOff>28575</xdr:rowOff>
                  </from>
                  <to>
                    <xdr:col>16</xdr:col>
                    <xdr:colOff>542925</xdr:colOff>
                    <xdr:row>41</xdr:row>
                    <xdr:rowOff>409575</xdr:rowOff>
                  </to>
                </anchor>
              </controlPr>
            </control>
          </mc:Choice>
        </mc:AlternateContent>
        <mc:AlternateContent xmlns:mc="http://schemas.openxmlformats.org/markup-compatibility/2006">
          <mc:Choice Requires="x14">
            <control shapeId="7391" r:id="rId114" name="Check Box 223">
              <controlPr defaultSize="0" autoFill="0" autoLine="0" autoPict="0">
                <anchor moveWithCells="1">
                  <from>
                    <xdr:col>15</xdr:col>
                    <xdr:colOff>609600</xdr:colOff>
                    <xdr:row>42</xdr:row>
                    <xdr:rowOff>28575</xdr:rowOff>
                  </from>
                  <to>
                    <xdr:col>16</xdr:col>
                    <xdr:colOff>542925</xdr:colOff>
                    <xdr:row>42</xdr:row>
                    <xdr:rowOff>409575</xdr:rowOff>
                  </to>
                </anchor>
              </controlPr>
            </control>
          </mc:Choice>
        </mc:AlternateContent>
        <mc:AlternateContent xmlns:mc="http://schemas.openxmlformats.org/markup-compatibility/2006">
          <mc:Choice Requires="x14">
            <control shapeId="7392" r:id="rId115" name="Check Box 224">
              <controlPr defaultSize="0" autoFill="0" autoLine="0" autoPict="0">
                <anchor moveWithCells="1">
                  <from>
                    <xdr:col>16</xdr:col>
                    <xdr:colOff>609600</xdr:colOff>
                    <xdr:row>39</xdr:row>
                    <xdr:rowOff>28575</xdr:rowOff>
                  </from>
                  <to>
                    <xdr:col>17</xdr:col>
                    <xdr:colOff>542925</xdr:colOff>
                    <xdr:row>39</xdr:row>
                    <xdr:rowOff>409575</xdr:rowOff>
                  </to>
                </anchor>
              </controlPr>
            </control>
          </mc:Choice>
        </mc:AlternateContent>
        <mc:AlternateContent xmlns:mc="http://schemas.openxmlformats.org/markup-compatibility/2006">
          <mc:Choice Requires="x14">
            <control shapeId="7393" r:id="rId116" name="Check Box 225">
              <controlPr defaultSize="0" autoFill="0" autoLine="0" autoPict="0">
                <anchor moveWithCells="1">
                  <from>
                    <xdr:col>16</xdr:col>
                    <xdr:colOff>609600</xdr:colOff>
                    <xdr:row>38</xdr:row>
                    <xdr:rowOff>28575</xdr:rowOff>
                  </from>
                  <to>
                    <xdr:col>17</xdr:col>
                    <xdr:colOff>542925</xdr:colOff>
                    <xdr:row>38</xdr:row>
                    <xdr:rowOff>409575</xdr:rowOff>
                  </to>
                </anchor>
              </controlPr>
            </control>
          </mc:Choice>
        </mc:AlternateContent>
        <mc:AlternateContent xmlns:mc="http://schemas.openxmlformats.org/markup-compatibility/2006">
          <mc:Choice Requires="x14">
            <control shapeId="7394" r:id="rId117" name="Check Box 226">
              <controlPr defaultSize="0" autoFill="0" autoLine="0" autoPict="0">
                <anchor moveWithCells="1">
                  <from>
                    <xdr:col>17</xdr:col>
                    <xdr:colOff>609600</xdr:colOff>
                    <xdr:row>38</xdr:row>
                    <xdr:rowOff>28575</xdr:rowOff>
                  </from>
                  <to>
                    <xdr:col>18</xdr:col>
                    <xdr:colOff>542925</xdr:colOff>
                    <xdr:row>38</xdr:row>
                    <xdr:rowOff>409575</xdr:rowOff>
                  </to>
                </anchor>
              </controlPr>
            </control>
          </mc:Choice>
        </mc:AlternateContent>
        <mc:AlternateContent xmlns:mc="http://schemas.openxmlformats.org/markup-compatibility/2006">
          <mc:Choice Requires="x14">
            <control shapeId="7395" r:id="rId118" name="Check Box 227">
              <controlPr defaultSize="0" autoFill="0" autoLine="0" autoPict="0">
                <anchor moveWithCells="1">
                  <from>
                    <xdr:col>17</xdr:col>
                    <xdr:colOff>609600</xdr:colOff>
                    <xdr:row>39</xdr:row>
                    <xdr:rowOff>28575</xdr:rowOff>
                  </from>
                  <to>
                    <xdr:col>18</xdr:col>
                    <xdr:colOff>542925</xdr:colOff>
                    <xdr:row>39</xdr:row>
                    <xdr:rowOff>409575</xdr:rowOff>
                  </to>
                </anchor>
              </controlPr>
            </control>
          </mc:Choice>
        </mc:AlternateContent>
        <mc:AlternateContent xmlns:mc="http://schemas.openxmlformats.org/markup-compatibility/2006">
          <mc:Choice Requires="x14">
            <control shapeId="7396" r:id="rId119" name="Check Box 228">
              <controlPr defaultSize="0" autoFill="0" autoLine="0" autoPict="0">
                <anchor moveWithCells="1">
                  <from>
                    <xdr:col>16</xdr:col>
                    <xdr:colOff>609600</xdr:colOff>
                    <xdr:row>40</xdr:row>
                    <xdr:rowOff>28575</xdr:rowOff>
                  </from>
                  <to>
                    <xdr:col>17</xdr:col>
                    <xdr:colOff>542925</xdr:colOff>
                    <xdr:row>40</xdr:row>
                    <xdr:rowOff>409575</xdr:rowOff>
                  </to>
                </anchor>
              </controlPr>
            </control>
          </mc:Choice>
        </mc:AlternateContent>
        <mc:AlternateContent xmlns:mc="http://schemas.openxmlformats.org/markup-compatibility/2006">
          <mc:Choice Requires="x14">
            <control shapeId="7397" r:id="rId120" name="Check Box 229">
              <controlPr defaultSize="0" autoFill="0" autoLine="0" autoPict="0">
                <anchor moveWithCells="1">
                  <from>
                    <xdr:col>17</xdr:col>
                    <xdr:colOff>609600</xdr:colOff>
                    <xdr:row>40</xdr:row>
                    <xdr:rowOff>28575</xdr:rowOff>
                  </from>
                  <to>
                    <xdr:col>18</xdr:col>
                    <xdr:colOff>542925</xdr:colOff>
                    <xdr:row>40</xdr:row>
                    <xdr:rowOff>409575</xdr:rowOff>
                  </to>
                </anchor>
              </controlPr>
            </control>
          </mc:Choice>
        </mc:AlternateContent>
        <mc:AlternateContent xmlns:mc="http://schemas.openxmlformats.org/markup-compatibility/2006">
          <mc:Choice Requires="x14">
            <control shapeId="7398" r:id="rId121" name="Check Box 230">
              <controlPr defaultSize="0" autoFill="0" autoLine="0" autoPict="0">
                <anchor moveWithCells="1">
                  <from>
                    <xdr:col>16</xdr:col>
                    <xdr:colOff>609600</xdr:colOff>
                    <xdr:row>41</xdr:row>
                    <xdr:rowOff>28575</xdr:rowOff>
                  </from>
                  <to>
                    <xdr:col>17</xdr:col>
                    <xdr:colOff>542925</xdr:colOff>
                    <xdr:row>41</xdr:row>
                    <xdr:rowOff>409575</xdr:rowOff>
                  </to>
                </anchor>
              </controlPr>
            </control>
          </mc:Choice>
        </mc:AlternateContent>
        <mc:AlternateContent xmlns:mc="http://schemas.openxmlformats.org/markup-compatibility/2006">
          <mc:Choice Requires="x14">
            <control shapeId="7399" r:id="rId122" name="Check Box 231">
              <controlPr defaultSize="0" autoFill="0" autoLine="0" autoPict="0">
                <anchor moveWithCells="1">
                  <from>
                    <xdr:col>17</xdr:col>
                    <xdr:colOff>609600</xdr:colOff>
                    <xdr:row>41</xdr:row>
                    <xdr:rowOff>28575</xdr:rowOff>
                  </from>
                  <to>
                    <xdr:col>18</xdr:col>
                    <xdr:colOff>542925</xdr:colOff>
                    <xdr:row>41</xdr:row>
                    <xdr:rowOff>409575</xdr:rowOff>
                  </to>
                </anchor>
              </controlPr>
            </control>
          </mc:Choice>
        </mc:AlternateContent>
        <mc:AlternateContent xmlns:mc="http://schemas.openxmlformats.org/markup-compatibility/2006">
          <mc:Choice Requires="x14">
            <control shapeId="7400" r:id="rId123" name="Check Box 232">
              <controlPr defaultSize="0" autoFill="0" autoLine="0" autoPict="0">
                <anchor moveWithCells="1">
                  <from>
                    <xdr:col>16</xdr:col>
                    <xdr:colOff>609600</xdr:colOff>
                    <xdr:row>42</xdr:row>
                    <xdr:rowOff>28575</xdr:rowOff>
                  </from>
                  <to>
                    <xdr:col>17</xdr:col>
                    <xdr:colOff>542925</xdr:colOff>
                    <xdr:row>42</xdr:row>
                    <xdr:rowOff>409575</xdr:rowOff>
                  </to>
                </anchor>
              </controlPr>
            </control>
          </mc:Choice>
        </mc:AlternateContent>
        <mc:AlternateContent xmlns:mc="http://schemas.openxmlformats.org/markup-compatibility/2006">
          <mc:Choice Requires="x14">
            <control shapeId="7401" r:id="rId124" name="Check Box 233">
              <controlPr defaultSize="0" autoFill="0" autoLine="0" autoPict="0">
                <anchor moveWithCells="1">
                  <from>
                    <xdr:col>17</xdr:col>
                    <xdr:colOff>609600</xdr:colOff>
                    <xdr:row>42</xdr:row>
                    <xdr:rowOff>28575</xdr:rowOff>
                  </from>
                  <to>
                    <xdr:col>18</xdr:col>
                    <xdr:colOff>542925</xdr:colOff>
                    <xdr:row>42</xdr:row>
                    <xdr:rowOff>409575</xdr:rowOff>
                  </to>
                </anchor>
              </controlPr>
            </control>
          </mc:Choice>
        </mc:AlternateContent>
        <mc:AlternateContent xmlns:mc="http://schemas.openxmlformats.org/markup-compatibility/2006">
          <mc:Choice Requires="x14">
            <control shapeId="7402" r:id="rId125" name="Check Box 234">
              <controlPr defaultSize="0" autoFill="0" autoLine="0" autoPict="0">
                <anchor moveWithCells="1">
                  <from>
                    <xdr:col>18</xdr:col>
                    <xdr:colOff>609600</xdr:colOff>
                    <xdr:row>38</xdr:row>
                    <xdr:rowOff>28575</xdr:rowOff>
                  </from>
                  <to>
                    <xdr:col>19</xdr:col>
                    <xdr:colOff>542925</xdr:colOff>
                    <xdr:row>38</xdr:row>
                    <xdr:rowOff>409575</xdr:rowOff>
                  </to>
                </anchor>
              </controlPr>
            </control>
          </mc:Choice>
        </mc:AlternateContent>
        <mc:AlternateContent xmlns:mc="http://schemas.openxmlformats.org/markup-compatibility/2006">
          <mc:Choice Requires="x14">
            <control shapeId="7403" r:id="rId126" name="Check Box 235">
              <controlPr defaultSize="0" autoFill="0" autoLine="0" autoPict="0">
                <anchor moveWithCells="1">
                  <from>
                    <xdr:col>18</xdr:col>
                    <xdr:colOff>609600</xdr:colOff>
                    <xdr:row>39</xdr:row>
                    <xdr:rowOff>28575</xdr:rowOff>
                  </from>
                  <to>
                    <xdr:col>19</xdr:col>
                    <xdr:colOff>542925</xdr:colOff>
                    <xdr:row>39</xdr:row>
                    <xdr:rowOff>409575</xdr:rowOff>
                  </to>
                </anchor>
              </controlPr>
            </control>
          </mc:Choice>
        </mc:AlternateContent>
        <mc:AlternateContent xmlns:mc="http://schemas.openxmlformats.org/markup-compatibility/2006">
          <mc:Choice Requires="x14">
            <control shapeId="7404" r:id="rId127" name="Check Box 236">
              <controlPr defaultSize="0" autoFill="0" autoLine="0" autoPict="0">
                <anchor moveWithCells="1">
                  <from>
                    <xdr:col>18</xdr:col>
                    <xdr:colOff>609600</xdr:colOff>
                    <xdr:row>40</xdr:row>
                    <xdr:rowOff>28575</xdr:rowOff>
                  </from>
                  <to>
                    <xdr:col>19</xdr:col>
                    <xdr:colOff>542925</xdr:colOff>
                    <xdr:row>40</xdr:row>
                    <xdr:rowOff>409575</xdr:rowOff>
                  </to>
                </anchor>
              </controlPr>
            </control>
          </mc:Choice>
        </mc:AlternateContent>
        <mc:AlternateContent xmlns:mc="http://schemas.openxmlformats.org/markup-compatibility/2006">
          <mc:Choice Requires="x14">
            <control shapeId="7405" r:id="rId128" name="Check Box 237">
              <controlPr defaultSize="0" autoFill="0" autoLine="0" autoPict="0">
                <anchor moveWithCells="1">
                  <from>
                    <xdr:col>18</xdr:col>
                    <xdr:colOff>609600</xdr:colOff>
                    <xdr:row>41</xdr:row>
                    <xdr:rowOff>28575</xdr:rowOff>
                  </from>
                  <to>
                    <xdr:col>19</xdr:col>
                    <xdr:colOff>542925</xdr:colOff>
                    <xdr:row>41</xdr:row>
                    <xdr:rowOff>409575</xdr:rowOff>
                  </to>
                </anchor>
              </controlPr>
            </control>
          </mc:Choice>
        </mc:AlternateContent>
        <mc:AlternateContent xmlns:mc="http://schemas.openxmlformats.org/markup-compatibility/2006">
          <mc:Choice Requires="x14">
            <control shapeId="7406" r:id="rId129" name="Check Box 238">
              <controlPr defaultSize="0" autoFill="0" autoLine="0" autoPict="0">
                <anchor moveWithCells="1">
                  <from>
                    <xdr:col>18</xdr:col>
                    <xdr:colOff>609600</xdr:colOff>
                    <xdr:row>42</xdr:row>
                    <xdr:rowOff>28575</xdr:rowOff>
                  </from>
                  <to>
                    <xdr:col>19</xdr:col>
                    <xdr:colOff>542925</xdr:colOff>
                    <xdr:row>42</xdr:row>
                    <xdr:rowOff>409575</xdr:rowOff>
                  </to>
                </anchor>
              </controlPr>
            </control>
          </mc:Choice>
        </mc:AlternateContent>
        <mc:AlternateContent xmlns:mc="http://schemas.openxmlformats.org/markup-compatibility/2006">
          <mc:Choice Requires="x14">
            <control shapeId="7407" r:id="rId130" name="Check Box 239">
              <controlPr defaultSize="0" autoFill="0" autoLine="0" autoPict="0">
                <anchor moveWithCells="1">
                  <from>
                    <xdr:col>13</xdr:col>
                    <xdr:colOff>609600</xdr:colOff>
                    <xdr:row>53</xdr:row>
                    <xdr:rowOff>28575</xdr:rowOff>
                  </from>
                  <to>
                    <xdr:col>14</xdr:col>
                    <xdr:colOff>542925</xdr:colOff>
                    <xdr:row>53</xdr:row>
                    <xdr:rowOff>409575</xdr:rowOff>
                  </to>
                </anchor>
              </controlPr>
            </control>
          </mc:Choice>
        </mc:AlternateContent>
        <mc:AlternateContent xmlns:mc="http://schemas.openxmlformats.org/markup-compatibility/2006">
          <mc:Choice Requires="x14">
            <control shapeId="7408" r:id="rId131" name="Check Box 240">
              <controlPr defaultSize="0" autoFill="0" autoLine="0" autoPict="0">
                <anchor moveWithCells="1">
                  <from>
                    <xdr:col>13</xdr:col>
                    <xdr:colOff>609600</xdr:colOff>
                    <xdr:row>52</xdr:row>
                    <xdr:rowOff>28575</xdr:rowOff>
                  </from>
                  <to>
                    <xdr:col>14</xdr:col>
                    <xdr:colOff>542925</xdr:colOff>
                    <xdr:row>52</xdr:row>
                    <xdr:rowOff>409575</xdr:rowOff>
                  </to>
                </anchor>
              </controlPr>
            </control>
          </mc:Choice>
        </mc:AlternateContent>
        <mc:AlternateContent xmlns:mc="http://schemas.openxmlformats.org/markup-compatibility/2006">
          <mc:Choice Requires="x14">
            <control shapeId="7409" r:id="rId132" name="Check Box 241">
              <controlPr defaultSize="0" autoFill="0" autoLine="0" autoPict="0">
                <anchor moveWithCells="1">
                  <from>
                    <xdr:col>14</xdr:col>
                    <xdr:colOff>609600</xdr:colOff>
                    <xdr:row>52</xdr:row>
                    <xdr:rowOff>28575</xdr:rowOff>
                  </from>
                  <to>
                    <xdr:col>15</xdr:col>
                    <xdr:colOff>542925</xdr:colOff>
                    <xdr:row>52</xdr:row>
                    <xdr:rowOff>409575</xdr:rowOff>
                  </to>
                </anchor>
              </controlPr>
            </control>
          </mc:Choice>
        </mc:AlternateContent>
        <mc:AlternateContent xmlns:mc="http://schemas.openxmlformats.org/markup-compatibility/2006">
          <mc:Choice Requires="x14">
            <control shapeId="7410" r:id="rId133" name="Check Box 242">
              <controlPr defaultSize="0" autoFill="0" autoLine="0" autoPict="0">
                <anchor moveWithCells="1">
                  <from>
                    <xdr:col>14</xdr:col>
                    <xdr:colOff>609600</xdr:colOff>
                    <xdr:row>53</xdr:row>
                    <xdr:rowOff>28575</xdr:rowOff>
                  </from>
                  <to>
                    <xdr:col>15</xdr:col>
                    <xdr:colOff>542925</xdr:colOff>
                    <xdr:row>53</xdr:row>
                    <xdr:rowOff>409575</xdr:rowOff>
                  </to>
                </anchor>
              </controlPr>
            </control>
          </mc:Choice>
        </mc:AlternateContent>
        <mc:AlternateContent xmlns:mc="http://schemas.openxmlformats.org/markup-compatibility/2006">
          <mc:Choice Requires="x14">
            <control shapeId="7411" r:id="rId134" name="Check Box 243">
              <controlPr defaultSize="0" autoFill="0" autoLine="0" autoPict="0">
                <anchor moveWithCells="1">
                  <from>
                    <xdr:col>13</xdr:col>
                    <xdr:colOff>609600</xdr:colOff>
                    <xdr:row>54</xdr:row>
                    <xdr:rowOff>28575</xdr:rowOff>
                  </from>
                  <to>
                    <xdr:col>14</xdr:col>
                    <xdr:colOff>542925</xdr:colOff>
                    <xdr:row>54</xdr:row>
                    <xdr:rowOff>409575</xdr:rowOff>
                  </to>
                </anchor>
              </controlPr>
            </control>
          </mc:Choice>
        </mc:AlternateContent>
        <mc:AlternateContent xmlns:mc="http://schemas.openxmlformats.org/markup-compatibility/2006">
          <mc:Choice Requires="x14">
            <control shapeId="7412" r:id="rId135" name="Check Box 244">
              <controlPr defaultSize="0" autoFill="0" autoLine="0" autoPict="0">
                <anchor moveWithCells="1">
                  <from>
                    <xdr:col>14</xdr:col>
                    <xdr:colOff>609600</xdr:colOff>
                    <xdr:row>54</xdr:row>
                    <xdr:rowOff>28575</xdr:rowOff>
                  </from>
                  <to>
                    <xdr:col>15</xdr:col>
                    <xdr:colOff>542925</xdr:colOff>
                    <xdr:row>54</xdr:row>
                    <xdr:rowOff>409575</xdr:rowOff>
                  </to>
                </anchor>
              </controlPr>
            </control>
          </mc:Choice>
        </mc:AlternateContent>
        <mc:AlternateContent xmlns:mc="http://schemas.openxmlformats.org/markup-compatibility/2006">
          <mc:Choice Requires="x14">
            <control shapeId="7413" r:id="rId136" name="Check Box 245">
              <controlPr defaultSize="0" autoFill="0" autoLine="0" autoPict="0">
                <anchor moveWithCells="1">
                  <from>
                    <xdr:col>13</xdr:col>
                    <xdr:colOff>609600</xdr:colOff>
                    <xdr:row>55</xdr:row>
                    <xdr:rowOff>28575</xdr:rowOff>
                  </from>
                  <to>
                    <xdr:col>14</xdr:col>
                    <xdr:colOff>542925</xdr:colOff>
                    <xdr:row>55</xdr:row>
                    <xdr:rowOff>409575</xdr:rowOff>
                  </to>
                </anchor>
              </controlPr>
            </control>
          </mc:Choice>
        </mc:AlternateContent>
        <mc:AlternateContent xmlns:mc="http://schemas.openxmlformats.org/markup-compatibility/2006">
          <mc:Choice Requires="x14">
            <control shapeId="7414" r:id="rId137" name="Check Box 246">
              <controlPr defaultSize="0" autoFill="0" autoLine="0" autoPict="0">
                <anchor moveWithCells="1">
                  <from>
                    <xdr:col>14</xdr:col>
                    <xdr:colOff>609600</xdr:colOff>
                    <xdr:row>55</xdr:row>
                    <xdr:rowOff>28575</xdr:rowOff>
                  </from>
                  <to>
                    <xdr:col>15</xdr:col>
                    <xdr:colOff>542925</xdr:colOff>
                    <xdr:row>55</xdr:row>
                    <xdr:rowOff>409575</xdr:rowOff>
                  </to>
                </anchor>
              </controlPr>
            </control>
          </mc:Choice>
        </mc:AlternateContent>
        <mc:AlternateContent xmlns:mc="http://schemas.openxmlformats.org/markup-compatibility/2006">
          <mc:Choice Requires="x14">
            <control shapeId="7415" r:id="rId138" name="Check Box 247">
              <controlPr defaultSize="0" autoFill="0" autoLine="0" autoPict="0">
                <anchor moveWithCells="1">
                  <from>
                    <xdr:col>13</xdr:col>
                    <xdr:colOff>609600</xdr:colOff>
                    <xdr:row>56</xdr:row>
                    <xdr:rowOff>28575</xdr:rowOff>
                  </from>
                  <to>
                    <xdr:col>14</xdr:col>
                    <xdr:colOff>542925</xdr:colOff>
                    <xdr:row>56</xdr:row>
                    <xdr:rowOff>409575</xdr:rowOff>
                  </to>
                </anchor>
              </controlPr>
            </control>
          </mc:Choice>
        </mc:AlternateContent>
        <mc:AlternateContent xmlns:mc="http://schemas.openxmlformats.org/markup-compatibility/2006">
          <mc:Choice Requires="x14">
            <control shapeId="7416" r:id="rId139" name="Check Box 248">
              <controlPr defaultSize="0" autoFill="0" autoLine="0" autoPict="0">
                <anchor moveWithCells="1">
                  <from>
                    <xdr:col>14</xdr:col>
                    <xdr:colOff>609600</xdr:colOff>
                    <xdr:row>56</xdr:row>
                    <xdr:rowOff>28575</xdr:rowOff>
                  </from>
                  <to>
                    <xdr:col>15</xdr:col>
                    <xdr:colOff>542925</xdr:colOff>
                    <xdr:row>56</xdr:row>
                    <xdr:rowOff>409575</xdr:rowOff>
                  </to>
                </anchor>
              </controlPr>
            </control>
          </mc:Choice>
        </mc:AlternateContent>
        <mc:AlternateContent xmlns:mc="http://schemas.openxmlformats.org/markup-compatibility/2006">
          <mc:Choice Requires="x14">
            <control shapeId="7417" r:id="rId140" name="Check Box 249">
              <controlPr defaultSize="0" autoFill="0" autoLine="0" autoPict="0">
                <anchor moveWithCells="1">
                  <from>
                    <xdr:col>15</xdr:col>
                    <xdr:colOff>609600</xdr:colOff>
                    <xdr:row>52</xdr:row>
                    <xdr:rowOff>28575</xdr:rowOff>
                  </from>
                  <to>
                    <xdr:col>16</xdr:col>
                    <xdr:colOff>542925</xdr:colOff>
                    <xdr:row>52</xdr:row>
                    <xdr:rowOff>409575</xdr:rowOff>
                  </to>
                </anchor>
              </controlPr>
            </control>
          </mc:Choice>
        </mc:AlternateContent>
        <mc:AlternateContent xmlns:mc="http://schemas.openxmlformats.org/markup-compatibility/2006">
          <mc:Choice Requires="x14">
            <control shapeId="7418" r:id="rId141" name="Check Box 250">
              <controlPr defaultSize="0" autoFill="0" autoLine="0" autoPict="0">
                <anchor moveWithCells="1">
                  <from>
                    <xdr:col>15</xdr:col>
                    <xdr:colOff>609600</xdr:colOff>
                    <xdr:row>53</xdr:row>
                    <xdr:rowOff>28575</xdr:rowOff>
                  </from>
                  <to>
                    <xdr:col>16</xdr:col>
                    <xdr:colOff>542925</xdr:colOff>
                    <xdr:row>53</xdr:row>
                    <xdr:rowOff>409575</xdr:rowOff>
                  </to>
                </anchor>
              </controlPr>
            </control>
          </mc:Choice>
        </mc:AlternateContent>
        <mc:AlternateContent xmlns:mc="http://schemas.openxmlformats.org/markup-compatibility/2006">
          <mc:Choice Requires="x14">
            <control shapeId="7419" r:id="rId142" name="Check Box 251">
              <controlPr defaultSize="0" autoFill="0" autoLine="0" autoPict="0">
                <anchor moveWithCells="1">
                  <from>
                    <xdr:col>15</xdr:col>
                    <xdr:colOff>609600</xdr:colOff>
                    <xdr:row>54</xdr:row>
                    <xdr:rowOff>28575</xdr:rowOff>
                  </from>
                  <to>
                    <xdr:col>16</xdr:col>
                    <xdr:colOff>542925</xdr:colOff>
                    <xdr:row>54</xdr:row>
                    <xdr:rowOff>409575</xdr:rowOff>
                  </to>
                </anchor>
              </controlPr>
            </control>
          </mc:Choice>
        </mc:AlternateContent>
        <mc:AlternateContent xmlns:mc="http://schemas.openxmlformats.org/markup-compatibility/2006">
          <mc:Choice Requires="x14">
            <control shapeId="7420" r:id="rId143" name="Check Box 252">
              <controlPr defaultSize="0" autoFill="0" autoLine="0" autoPict="0">
                <anchor moveWithCells="1">
                  <from>
                    <xdr:col>15</xdr:col>
                    <xdr:colOff>609600</xdr:colOff>
                    <xdr:row>55</xdr:row>
                    <xdr:rowOff>28575</xdr:rowOff>
                  </from>
                  <to>
                    <xdr:col>16</xdr:col>
                    <xdr:colOff>542925</xdr:colOff>
                    <xdr:row>55</xdr:row>
                    <xdr:rowOff>409575</xdr:rowOff>
                  </to>
                </anchor>
              </controlPr>
            </control>
          </mc:Choice>
        </mc:AlternateContent>
        <mc:AlternateContent xmlns:mc="http://schemas.openxmlformats.org/markup-compatibility/2006">
          <mc:Choice Requires="x14">
            <control shapeId="7421" r:id="rId144" name="Check Box 253">
              <controlPr defaultSize="0" autoFill="0" autoLine="0" autoPict="0">
                <anchor moveWithCells="1">
                  <from>
                    <xdr:col>15</xdr:col>
                    <xdr:colOff>609600</xdr:colOff>
                    <xdr:row>56</xdr:row>
                    <xdr:rowOff>28575</xdr:rowOff>
                  </from>
                  <to>
                    <xdr:col>16</xdr:col>
                    <xdr:colOff>542925</xdr:colOff>
                    <xdr:row>56</xdr:row>
                    <xdr:rowOff>409575</xdr:rowOff>
                  </to>
                </anchor>
              </controlPr>
            </control>
          </mc:Choice>
        </mc:AlternateContent>
        <mc:AlternateContent xmlns:mc="http://schemas.openxmlformats.org/markup-compatibility/2006">
          <mc:Choice Requires="x14">
            <control shapeId="7422" r:id="rId145" name="Check Box 254">
              <controlPr defaultSize="0" autoFill="0" autoLine="0" autoPict="0">
                <anchor moveWithCells="1">
                  <from>
                    <xdr:col>16</xdr:col>
                    <xdr:colOff>609600</xdr:colOff>
                    <xdr:row>53</xdr:row>
                    <xdr:rowOff>28575</xdr:rowOff>
                  </from>
                  <to>
                    <xdr:col>17</xdr:col>
                    <xdr:colOff>542925</xdr:colOff>
                    <xdr:row>53</xdr:row>
                    <xdr:rowOff>409575</xdr:rowOff>
                  </to>
                </anchor>
              </controlPr>
            </control>
          </mc:Choice>
        </mc:AlternateContent>
        <mc:AlternateContent xmlns:mc="http://schemas.openxmlformats.org/markup-compatibility/2006">
          <mc:Choice Requires="x14">
            <control shapeId="7423" r:id="rId146" name="Check Box 255">
              <controlPr defaultSize="0" autoFill="0" autoLine="0" autoPict="0">
                <anchor moveWithCells="1">
                  <from>
                    <xdr:col>16</xdr:col>
                    <xdr:colOff>609600</xdr:colOff>
                    <xdr:row>52</xdr:row>
                    <xdr:rowOff>28575</xdr:rowOff>
                  </from>
                  <to>
                    <xdr:col>17</xdr:col>
                    <xdr:colOff>542925</xdr:colOff>
                    <xdr:row>52</xdr:row>
                    <xdr:rowOff>409575</xdr:rowOff>
                  </to>
                </anchor>
              </controlPr>
            </control>
          </mc:Choice>
        </mc:AlternateContent>
        <mc:AlternateContent xmlns:mc="http://schemas.openxmlformats.org/markup-compatibility/2006">
          <mc:Choice Requires="x14">
            <control shapeId="7424" r:id="rId147" name="Check Box 256">
              <controlPr defaultSize="0" autoFill="0" autoLine="0" autoPict="0">
                <anchor moveWithCells="1">
                  <from>
                    <xdr:col>17</xdr:col>
                    <xdr:colOff>609600</xdr:colOff>
                    <xdr:row>52</xdr:row>
                    <xdr:rowOff>28575</xdr:rowOff>
                  </from>
                  <to>
                    <xdr:col>18</xdr:col>
                    <xdr:colOff>542925</xdr:colOff>
                    <xdr:row>52</xdr:row>
                    <xdr:rowOff>409575</xdr:rowOff>
                  </to>
                </anchor>
              </controlPr>
            </control>
          </mc:Choice>
        </mc:AlternateContent>
        <mc:AlternateContent xmlns:mc="http://schemas.openxmlformats.org/markup-compatibility/2006">
          <mc:Choice Requires="x14">
            <control shapeId="7425" r:id="rId148" name="Check Box 257">
              <controlPr defaultSize="0" autoFill="0" autoLine="0" autoPict="0">
                <anchor moveWithCells="1">
                  <from>
                    <xdr:col>17</xdr:col>
                    <xdr:colOff>609600</xdr:colOff>
                    <xdr:row>53</xdr:row>
                    <xdr:rowOff>28575</xdr:rowOff>
                  </from>
                  <to>
                    <xdr:col>18</xdr:col>
                    <xdr:colOff>542925</xdr:colOff>
                    <xdr:row>53</xdr:row>
                    <xdr:rowOff>409575</xdr:rowOff>
                  </to>
                </anchor>
              </controlPr>
            </control>
          </mc:Choice>
        </mc:AlternateContent>
        <mc:AlternateContent xmlns:mc="http://schemas.openxmlformats.org/markup-compatibility/2006">
          <mc:Choice Requires="x14">
            <control shapeId="7426" r:id="rId149" name="Check Box 258">
              <controlPr defaultSize="0" autoFill="0" autoLine="0" autoPict="0">
                <anchor moveWithCells="1">
                  <from>
                    <xdr:col>16</xdr:col>
                    <xdr:colOff>609600</xdr:colOff>
                    <xdr:row>54</xdr:row>
                    <xdr:rowOff>28575</xdr:rowOff>
                  </from>
                  <to>
                    <xdr:col>17</xdr:col>
                    <xdr:colOff>542925</xdr:colOff>
                    <xdr:row>54</xdr:row>
                    <xdr:rowOff>409575</xdr:rowOff>
                  </to>
                </anchor>
              </controlPr>
            </control>
          </mc:Choice>
        </mc:AlternateContent>
        <mc:AlternateContent xmlns:mc="http://schemas.openxmlformats.org/markup-compatibility/2006">
          <mc:Choice Requires="x14">
            <control shapeId="7427" r:id="rId150" name="Check Box 259">
              <controlPr defaultSize="0" autoFill="0" autoLine="0" autoPict="0">
                <anchor moveWithCells="1">
                  <from>
                    <xdr:col>17</xdr:col>
                    <xdr:colOff>609600</xdr:colOff>
                    <xdr:row>54</xdr:row>
                    <xdr:rowOff>28575</xdr:rowOff>
                  </from>
                  <to>
                    <xdr:col>18</xdr:col>
                    <xdr:colOff>542925</xdr:colOff>
                    <xdr:row>54</xdr:row>
                    <xdr:rowOff>409575</xdr:rowOff>
                  </to>
                </anchor>
              </controlPr>
            </control>
          </mc:Choice>
        </mc:AlternateContent>
        <mc:AlternateContent xmlns:mc="http://schemas.openxmlformats.org/markup-compatibility/2006">
          <mc:Choice Requires="x14">
            <control shapeId="7428" r:id="rId151" name="Check Box 260">
              <controlPr defaultSize="0" autoFill="0" autoLine="0" autoPict="0">
                <anchor moveWithCells="1">
                  <from>
                    <xdr:col>16</xdr:col>
                    <xdr:colOff>609600</xdr:colOff>
                    <xdr:row>55</xdr:row>
                    <xdr:rowOff>28575</xdr:rowOff>
                  </from>
                  <to>
                    <xdr:col>17</xdr:col>
                    <xdr:colOff>542925</xdr:colOff>
                    <xdr:row>55</xdr:row>
                    <xdr:rowOff>409575</xdr:rowOff>
                  </to>
                </anchor>
              </controlPr>
            </control>
          </mc:Choice>
        </mc:AlternateContent>
        <mc:AlternateContent xmlns:mc="http://schemas.openxmlformats.org/markup-compatibility/2006">
          <mc:Choice Requires="x14">
            <control shapeId="7429" r:id="rId152" name="Check Box 261">
              <controlPr defaultSize="0" autoFill="0" autoLine="0" autoPict="0">
                <anchor moveWithCells="1">
                  <from>
                    <xdr:col>17</xdr:col>
                    <xdr:colOff>609600</xdr:colOff>
                    <xdr:row>55</xdr:row>
                    <xdr:rowOff>28575</xdr:rowOff>
                  </from>
                  <to>
                    <xdr:col>18</xdr:col>
                    <xdr:colOff>542925</xdr:colOff>
                    <xdr:row>55</xdr:row>
                    <xdr:rowOff>409575</xdr:rowOff>
                  </to>
                </anchor>
              </controlPr>
            </control>
          </mc:Choice>
        </mc:AlternateContent>
        <mc:AlternateContent xmlns:mc="http://schemas.openxmlformats.org/markup-compatibility/2006">
          <mc:Choice Requires="x14">
            <control shapeId="7430" r:id="rId153" name="Check Box 262">
              <controlPr defaultSize="0" autoFill="0" autoLine="0" autoPict="0">
                <anchor moveWithCells="1">
                  <from>
                    <xdr:col>16</xdr:col>
                    <xdr:colOff>609600</xdr:colOff>
                    <xdr:row>56</xdr:row>
                    <xdr:rowOff>28575</xdr:rowOff>
                  </from>
                  <to>
                    <xdr:col>17</xdr:col>
                    <xdr:colOff>542925</xdr:colOff>
                    <xdr:row>56</xdr:row>
                    <xdr:rowOff>409575</xdr:rowOff>
                  </to>
                </anchor>
              </controlPr>
            </control>
          </mc:Choice>
        </mc:AlternateContent>
        <mc:AlternateContent xmlns:mc="http://schemas.openxmlformats.org/markup-compatibility/2006">
          <mc:Choice Requires="x14">
            <control shapeId="7431" r:id="rId154" name="Check Box 263">
              <controlPr defaultSize="0" autoFill="0" autoLine="0" autoPict="0">
                <anchor moveWithCells="1">
                  <from>
                    <xdr:col>17</xdr:col>
                    <xdr:colOff>609600</xdr:colOff>
                    <xdr:row>56</xdr:row>
                    <xdr:rowOff>28575</xdr:rowOff>
                  </from>
                  <to>
                    <xdr:col>18</xdr:col>
                    <xdr:colOff>542925</xdr:colOff>
                    <xdr:row>56</xdr:row>
                    <xdr:rowOff>409575</xdr:rowOff>
                  </to>
                </anchor>
              </controlPr>
            </control>
          </mc:Choice>
        </mc:AlternateContent>
        <mc:AlternateContent xmlns:mc="http://schemas.openxmlformats.org/markup-compatibility/2006">
          <mc:Choice Requires="x14">
            <control shapeId="7432" r:id="rId155" name="Check Box 264">
              <controlPr defaultSize="0" autoFill="0" autoLine="0" autoPict="0">
                <anchor moveWithCells="1">
                  <from>
                    <xdr:col>18</xdr:col>
                    <xdr:colOff>609600</xdr:colOff>
                    <xdr:row>52</xdr:row>
                    <xdr:rowOff>28575</xdr:rowOff>
                  </from>
                  <to>
                    <xdr:col>19</xdr:col>
                    <xdr:colOff>542925</xdr:colOff>
                    <xdr:row>52</xdr:row>
                    <xdr:rowOff>409575</xdr:rowOff>
                  </to>
                </anchor>
              </controlPr>
            </control>
          </mc:Choice>
        </mc:AlternateContent>
        <mc:AlternateContent xmlns:mc="http://schemas.openxmlformats.org/markup-compatibility/2006">
          <mc:Choice Requires="x14">
            <control shapeId="7433" r:id="rId156" name="Check Box 265">
              <controlPr defaultSize="0" autoFill="0" autoLine="0" autoPict="0">
                <anchor moveWithCells="1">
                  <from>
                    <xdr:col>18</xdr:col>
                    <xdr:colOff>609600</xdr:colOff>
                    <xdr:row>53</xdr:row>
                    <xdr:rowOff>28575</xdr:rowOff>
                  </from>
                  <to>
                    <xdr:col>19</xdr:col>
                    <xdr:colOff>542925</xdr:colOff>
                    <xdr:row>53</xdr:row>
                    <xdr:rowOff>409575</xdr:rowOff>
                  </to>
                </anchor>
              </controlPr>
            </control>
          </mc:Choice>
        </mc:AlternateContent>
        <mc:AlternateContent xmlns:mc="http://schemas.openxmlformats.org/markup-compatibility/2006">
          <mc:Choice Requires="x14">
            <control shapeId="7434" r:id="rId157" name="Check Box 266">
              <controlPr defaultSize="0" autoFill="0" autoLine="0" autoPict="0">
                <anchor moveWithCells="1">
                  <from>
                    <xdr:col>18</xdr:col>
                    <xdr:colOff>609600</xdr:colOff>
                    <xdr:row>54</xdr:row>
                    <xdr:rowOff>28575</xdr:rowOff>
                  </from>
                  <to>
                    <xdr:col>19</xdr:col>
                    <xdr:colOff>542925</xdr:colOff>
                    <xdr:row>54</xdr:row>
                    <xdr:rowOff>409575</xdr:rowOff>
                  </to>
                </anchor>
              </controlPr>
            </control>
          </mc:Choice>
        </mc:AlternateContent>
        <mc:AlternateContent xmlns:mc="http://schemas.openxmlformats.org/markup-compatibility/2006">
          <mc:Choice Requires="x14">
            <control shapeId="7435" r:id="rId158" name="Check Box 267">
              <controlPr defaultSize="0" autoFill="0" autoLine="0" autoPict="0">
                <anchor moveWithCells="1">
                  <from>
                    <xdr:col>18</xdr:col>
                    <xdr:colOff>609600</xdr:colOff>
                    <xdr:row>55</xdr:row>
                    <xdr:rowOff>28575</xdr:rowOff>
                  </from>
                  <to>
                    <xdr:col>19</xdr:col>
                    <xdr:colOff>542925</xdr:colOff>
                    <xdr:row>55</xdr:row>
                    <xdr:rowOff>409575</xdr:rowOff>
                  </to>
                </anchor>
              </controlPr>
            </control>
          </mc:Choice>
        </mc:AlternateContent>
        <mc:AlternateContent xmlns:mc="http://schemas.openxmlformats.org/markup-compatibility/2006">
          <mc:Choice Requires="x14">
            <control shapeId="7436" r:id="rId159" name="Check Box 268">
              <controlPr defaultSize="0" autoFill="0" autoLine="0" autoPict="0">
                <anchor moveWithCells="1">
                  <from>
                    <xdr:col>18</xdr:col>
                    <xdr:colOff>609600</xdr:colOff>
                    <xdr:row>56</xdr:row>
                    <xdr:rowOff>28575</xdr:rowOff>
                  </from>
                  <to>
                    <xdr:col>19</xdr:col>
                    <xdr:colOff>542925</xdr:colOff>
                    <xdr:row>56</xdr:row>
                    <xdr:rowOff>409575</xdr:rowOff>
                  </to>
                </anchor>
              </controlPr>
            </control>
          </mc:Choice>
        </mc:AlternateContent>
        <mc:AlternateContent xmlns:mc="http://schemas.openxmlformats.org/markup-compatibility/2006">
          <mc:Choice Requires="x14">
            <control shapeId="7437" r:id="rId160" name="Check Box 269">
              <controlPr defaultSize="0" autoFill="0" autoLine="0" autoPict="0">
                <anchor moveWithCells="1">
                  <from>
                    <xdr:col>13</xdr:col>
                    <xdr:colOff>609600</xdr:colOff>
                    <xdr:row>64</xdr:row>
                    <xdr:rowOff>28575</xdr:rowOff>
                  </from>
                  <to>
                    <xdr:col>14</xdr:col>
                    <xdr:colOff>542925</xdr:colOff>
                    <xdr:row>64</xdr:row>
                    <xdr:rowOff>409575</xdr:rowOff>
                  </to>
                </anchor>
              </controlPr>
            </control>
          </mc:Choice>
        </mc:AlternateContent>
        <mc:AlternateContent xmlns:mc="http://schemas.openxmlformats.org/markup-compatibility/2006">
          <mc:Choice Requires="x14">
            <control shapeId="7438" r:id="rId161" name="Check Box 270">
              <controlPr defaultSize="0" autoFill="0" autoLine="0" autoPict="0">
                <anchor moveWithCells="1">
                  <from>
                    <xdr:col>13</xdr:col>
                    <xdr:colOff>609600</xdr:colOff>
                    <xdr:row>63</xdr:row>
                    <xdr:rowOff>28575</xdr:rowOff>
                  </from>
                  <to>
                    <xdr:col>14</xdr:col>
                    <xdr:colOff>542925</xdr:colOff>
                    <xdr:row>63</xdr:row>
                    <xdr:rowOff>409575</xdr:rowOff>
                  </to>
                </anchor>
              </controlPr>
            </control>
          </mc:Choice>
        </mc:AlternateContent>
        <mc:AlternateContent xmlns:mc="http://schemas.openxmlformats.org/markup-compatibility/2006">
          <mc:Choice Requires="x14">
            <control shapeId="7439" r:id="rId162" name="Check Box 271">
              <controlPr defaultSize="0" autoFill="0" autoLine="0" autoPict="0">
                <anchor moveWithCells="1">
                  <from>
                    <xdr:col>14</xdr:col>
                    <xdr:colOff>609600</xdr:colOff>
                    <xdr:row>63</xdr:row>
                    <xdr:rowOff>28575</xdr:rowOff>
                  </from>
                  <to>
                    <xdr:col>15</xdr:col>
                    <xdr:colOff>542925</xdr:colOff>
                    <xdr:row>63</xdr:row>
                    <xdr:rowOff>409575</xdr:rowOff>
                  </to>
                </anchor>
              </controlPr>
            </control>
          </mc:Choice>
        </mc:AlternateContent>
        <mc:AlternateContent xmlns:mc="http://schemas.openxmlformats.org/markup-compatibility/2006">
          <mc:Choice Requires="x14">
            <control shapeId="7440" r:id="rId163" name="Check Box 272">
              <controlPr defaultSize="0" autoFill="0" autoLine="0" autoPict="0">
                <anchor moveWithCells="1">
                  <from>
                    <xdr:col>14</xdr:col>
                    <xdr:colOff>609600</xdr:colOff>
                    <xdr:row>64</xdr:row>
                    <xdr:rowOff>28575</xdr:rowOff>
                  </from>
                  <to>
                    <xdr:col>15</xdr:col>
                    <xdr:colOff>542925</xdr:colOff>
                    <xdr:row>64</xdr:row>
                    <xdr:rowOff>409575</xdr:rowOff>
                  </to>
                </anchor>
              </controlPr>
            </control>
          </mc:Choice>
        </mc:AlternateContent>
        <mc:AlternateContent xmlns:mc="http://schemas.openxmlformats.org/markup-compatibility/2006">
          <mc:Choice Requires="x14">
            <control shapeId="7441" r:id="rId164" name="Check Box 273">
              <controlPr defaultSize="0" autoFill="0" autoLine="0" autoPict="0">
                <anchor moveWithCells="1">
                  <from>
                    <xdr:col>13</xdr:col>
                    <xdr:colOff>609600</xdr:colOff>
                    <xdr:row>65</xdr:row>
                    <xdr:rowOff>28575</xdr:rowOff>
                  </from>
                  <to>
                    <xdr:col>14</xdr:col>
                    <xdr:colOff>542925</xdr:colOff>
                    <xdr:row>65</xdr:row>
                    <xdr:rowOff>409575</xdr:rowOff>
                  </to>
                </anchor>
              </controlPr>
            </control>
          </mc:Choice>
        </mc:AlternateContent>
        <mc:AlternateContent xmlns:mc="http://schemas.openxmlformats.org/markup-compatibility/2006">
          <mc:Choice Requires="x14">
            <control shapeId="7442" r:id="rId165" name="Check Box 274">
              <controlPr defaultSize="0" autoFill="0" autoLine="0" autoPict="0">
                <anchor moveWithCells="1">
                  <from>
                    <xdr:col>14</xdr:col>
                    <xdr:colOff>609600</xdr:colOff>
                    <xdr:row>65</xdr:row>
                    <xdr:rowOff>28575</xdr:rowOff>
                  </from>
                  <to>
                    <xdr:col>15</xdr:col>
                    <xdr:colOff>542925</xdr:colOff>
                    <xdr:row>65</xdr:row>
                    <xdr:rowOff>409575</xdr:rowOff>
                  </to>
                </anchor>
              </controlPr>
            </control>
          </mc:Choice>
        </mc:AlternateContent>
        <mc:AlternateContent xmlns:mc="http://schemas.openxmlformats.org/markup-compatibility/2006">
          <mc:Choice Requires="x14">
            <control shapeId="7443" r:id="rId166" name="Check Box 275">
              <controlPr defaultSize="0" autoFill="0" autoLine="0" autoPict="0">
                <anchor moveWithCells="1">
                  <from>
                    <xdr:col>13</xdr:col>
                    <xdr:colOff>609600</xdr:colOff>
                    <xdr:row>66</xdr:row>
                    <xdr:rowOff>28575</xdr:rowOff>
                  </from>
                  <to>
                    <xdr:col>14</xdr:col>
                    <xdr:colOff>542925</xdr:colOff>
                    <xdr:row>66</xdr:row>
                    <xdr:rowOff>409575</xdr:rowOff>
                  </to>
                </anchor>
              </controlPr>
            </control>
          </mc:Choice>
        </mc:AlternateContent>
        <mc:AlternateContent xmlns:mc="http://schemas.openxmlformats.org/markup-compatibility/2006">
          <mc:Choice Requires="x14">
            <control shapeId="7444" r:id="rId167" name="Check Box 276">
              <controlPr defaultSize="0" autoFill="0" autoLine="0" autoPict="0">
                <anchor moveWithCells="1">
                  <from>
                    <xdr:col>14</xdr:col>
                    <xdr:colOff>609600</xdr:colOff>
                    <xdr:row>66</xdr:row>
                    <xdr:rowOff>28575</xdr:rowOff>
                  </from>
                  <to>
                    <xdr:col>15</xdr:col>
                    <xdr:colOff>542925</xdr:colOff>
                    <xdr:row>66</xdr:row>
                    <xdr:rowOff>409575</xdr:rowOff>
                  </to>
                </anchor>
              </controlPr>
            </control>
          </mc:Choice>
        </mc:AlternateContent>
        <mc:AlternateContent xmlns:mc="http://schemas.openxmlformats.org/markup-compatibility/2006">
          <mc:Choice Requires="x14">
            <control shapeId="7445" r:id="rId168" name="Check Box 277">
              <controlPr defaultSize="0" autoFill="0" autoLine="0" autoPict="0">
                <anchor moveWithCells="1">
                  <from>
                    <xdr:col>13</xdr:col>
                    <xdr:colOff>609600</xdr:colOff>
                    <xdr:row>67</xdr:row>
                    <xdr:rowOff>28575</xdr:rowOff>
                  </from>
                  <to>
                    <xdr:col>14</xdr:col>
                    <xdr:colOff>542925</xdr:colOff>
                    <xdr:row>67</xdr:row>
                    <xdr:rowOff>409575</xdr:rowOff>
                  </to>
                </anchor>
              </controlPr>
            </control>
          </mc:Choice>
        </mc:AlternateContent>
        <mc:AlternateContent xmlns:mc="http://schemas.openxmlformats.org/markup-compatibility/2006">
          <mc:Choice Requires="x14">
            <control shapeId="7446" r:id="rId169" name="Check Box 278">
              <controlPr defaultSize="0" autoFill="0" autoLine="0" autoPict="0">
                <anchor moveWithCells="1">
                  <from>
                    <xdr:col>14</xdr:col>
                    <xdr:colOff>609600</xdr:colOff>
                    <xdr:row>67</xdr:row>
                    <xdr:rowOff>28575</xdr:rowOff>
                  </from>
                  <to>
                    <xdr:col>15</xdr:col>
                    <xdr:colOff>542925</xdr:colOff>
                    <xdr:row>67</xdr:row>
                    <xdr:rowOff>409575</xdr:rowOff>
                  </to>
                </anchor>
              </controlPr>
            </control>
          </mc:Choice>
        </mc:AlternateContent>
        <mc:AlternateContent xmlns:mc="http://schemas.openxmlformats.org/markup-compatibility/2006">
          <mc:Choice Requires="x14">
            <control shapeId="7447" r:id="rId170" name="Check Box 279">
              <controlPr defaultSize="0" autoFill="0" autoLine="0" autoPict="0">
                <anchor moveWithCells="1">
                  <from>
                    <xdr:col>15</xdr:col>
                    <xdr:colOff>609600</xdr:colOff>
                    <xdr:row>63</xdr:row>
                    <xdr:rowOff>28575</xdr:rowOff>
                  </from>
                  <to>
                    <xdr:col>16</xdr:col>
                    <xdr:colOff>542925</xdr:colOff>
                    <xdr:row>63</xdr:row>
                    <xdr:rowOff>409575</xdr:rowOff>
                  </to>
                </anchor>
              </controlPr>
            </control>
          </mc:Choice>
        </mc:AlternateContent>
        <mc:AlternateContent xmlns:mc="http://schemas.openxmlformats.org/markup-compatibility/2006">
          <mc:Choice Requires="x14">
            <control shapeId="7448" r:id="rId171" name="Check Box 280">
              <controlPr defaultSize="0" autoFill="0" autoLine="0" autoPict="0">
                <anchor moveWithCells="1">
                  <from>
                    <xdr:col>15</xdr:col>
                    <xdr:colOff>609600</xdr:colOff>
                    <xdr:row>64</xdr:row>
                    <xdr:rowOff>28575</xdr:rowOff>
                  </from>
                  <to>
                    <xdr:col>16</xdr:col>
                    <xdr:colOff>542925</xdr:colOff>
                    <xdr:row>64</xdr:row>
                    <xdr:rowOff>409575</xdr:rowOff>
                  </to>
                </anchor>
              </controlPr>
            </control>
          </mc:Choice>
        </mc:AlternateContent>
        <mc:AlternateContent xmlns:mc="http://schemas.openxmlformats.org/markup-compatibility/2006">
          <mc:Choice Requires="x14">
            <control shapeId="7449" r:id="rId172" name="Check Box 281">
              <controlPr defaultSize="0" autoFill="0" autoLine="0" autoPict="0">
                <anchor moveWithCells="1">
                  <from>
                    <xdr:col>15</xdr:col>
                    <xdr:colOff>609600</xdr:colOff>
                    <xdr:row>65</xdr:row>
                    <xdr:rowOff>28575</xdr:rowOff>
                  </from>
                  <to>
                    <xdr:col>16</xdr:col>
                    <xdr:colOff>542925</xdr:colOff>
                    <xdr:row>65</xdr:row>
                    <xdr:rowOff>409575</xdr:rowOff>
                  </to>
                </anchor>
              </controlPr>
            </control>
          </mc:Choice>
        </mc:AlternateContent>
        <mc:AlternateContent xmlns:mc="http://schemas.openxmlformats.org/markup-compatibility/2006">
          <mc:Choice Requires="x14">
            <control shapeId="7450" r:id="rId173" name="Check Box 282">
              <controlPr defaultSize="0" autoFill="0" autoLine="0" autoPict="0">
                <anchor moveWithCells="1">
                  <from>
                    <xdr:col>15</xdr:col>
                    <xdr:colOff>609600</xdr:colOff>
                    <xdr:row>66</xdr:row>
                    <xdr:rowOff>28575</xdr:rowOff>
                  </from>
                  <to>
                    <xdr:col>16</xdr:col>
                    <xdr:colOff>542925</xdr:colOff>
                    <xdr:row>66</xdr:row>
                    <xdr:rowOff>409575</xdr:rowOff>
                  </to>
                </anchor>
              </controlPr>
            </control>
          </mc:Choice>
        </mc:AlternateContent>
        <mc:AlternateContent xmlns:mc="http://schemas.openxmlformats.org/markup-compatibility/2006">
          <mc:Choice Requires="x14">
            <control shapeId="7451" r:id="rId174" name="Check Box 283">
              <controlPr defaultSize="0" autoFill="0" autoLine="0" autoPict="0">
                <anchor moveWithCells="1">
                  <from>
                    <xdr:col>15</xdr:col>
                    <xdr:colOff>609600</xdr:colOff>
                    <xdr:row>67</xdr:row>
                    <xdr:rowOff>28575</xdr:rowOff>
                  </from>
                  <to>
                    <xdr:col>16</xdr:col>
                    <xdr:colOff>542925</xdr:colOff>
                    <xdr:row>67</xdr:row>
                    <xdr:rowOff>409575</xdr:rowOff>
                  </to>
                </anchor>
              </controlPr>
            </control>
          </mc:Choice>
        </mc:AlternateContent>
        <mc:AlternateContent xmlns:mc="http://schemas.openxmlformats.org/markup-compatibility/2006">
          <mc:Choice Requires="x14">
            <control shapeId="7452" r:id="rId175" name="Check Box 284">
              <controlPr defaultSize="0" autoFill="0" autoLine="0" autoPict="0">
                <anchor moveWithCells="1">
                  <from>
                    <xdr:col>16</xdr:col>
                    <xdr:colOff>609600</xdr:colOff>
                    <xdr:row>64</xdr:row>
                    <xdr:rowOff>28575</xdr:rowOff>
                  </from>
                  <to>
                    <xdr:col>17</xdr:col>
                    <xdr:colOff>542925</xdr:colOff>
                    <xdr:row>64</xdr:row>
                    <xdr:rowOff>409575</xdr:rowOff>
                  </to>
                </anchor>
              </controlPr>
            </control>
          </mc:Choice>
        </mc:AlternateContent>
        <mc:AlternateContent xmlns:mc="http://schemas.openxmlformats.org/markup-compatibility/2006">
          <mc:Choice Requires="x14">
            <control shapeId="7453" r:id="rId176" name="Check Box 285">
              <controlPr defaultSize="0" autoFill="0" autoLine="0" autoPict="0">
                <anchor moveWithCells="1">
                  <from>
                    <xdr:col>16</xdr:col>
                    <xdr:colOff>609600</xdr:colOff>
                    <xdr:row>63</xdr:row>
                    <xdr:rowOff>28575</xdr:rowOff>
                  </from>
                  <to>
                    <xdr:col>17</xdr:col>
                    <xdr:colOff>542925</xdr:colOff>
                    <xdr:row>63</xdr:row>
                    <xdr:rowOff>409575</xdr:rowOff>
                  </to>
                </anchor>
              </controlPr>
            </control>
          </mc:Choice>
        </mc:AlternateContent>
        <mc:AlternateContent xmlns:mc="http://schemas.openxmlformats.org/markup-compatibility/2006">
          <mc:Choice Requires="x14">
            <control shapeId="7454" r:id="rId177" name="Check Box 286">
              <controlPr defaultSize="0" autoFill="0" autoLine="0" autoPict="0">
                <anchor moveWithCells="1">
                  <from>
                    <xdr:col>17</xdr:col>
                    <xdr:colOff>609600</xdr:colOff>
                    <xdr:row>63</xdr:row>
                    <xdr:rowOff>28575</xdr:rowOff>
                  </from>
                  <to>
                    <xdr:col>18</xdr:col>
                    <xdr:colOff>542925</xdr:colOff>
                    <xdr:row>63</xdr:row>
                    <xdr:rowOff>409575</xdr:rowOff>
                  </to>
                </anchor>
              </controlPr>
            </control>
          </mc:Choice>
        </mc:AlternateContent>
        <mc:AlternateContent xmlns:mc="http://schemas.openxmlformats.org/markup-compatibility/2006">
          <mc:Choice Requires="x14">
            <control shapeId="7455" r:id="rId178" name="Check Box 287">
              <controlPr defaultSize="0" autoFill="0" autoLine="0" autoPict="0">
                <anchor moveWithCells="1">
                  <from>
                    <xdr:col>17</xdr:col>
                    <xdr:colOff>609600</xdr:colOff>
                    <xdr:row>64</xdr:row>
                    <xdr:rowOff>28575</xdr:rowOff>
                  </from>
                  <to>
                    <xdr:col>18</xdr:col>
                    <xdr:colOff>542925</xdr:colOff>
                    <xdr:row>64</xdr:row>
                    <xdr:rowOff>409575</xdr:rowOff>
                  </to>
                </anchor>
              </controlPr>
            </control>
          </mc:Choice>
        </mc:AlternateContent>
        <mc:AlternateContent xmlns:mc="http://schemas.openxmlformats.org/markup-compatibility/2006">
          <mc:Choice Requires="x14">
            <control shapeId="7456" r:id="rId179" name="Check Box 288">
              <controlPr defaultSize="0" autoFill="0" autoLine="0" autoPict="0">
                <anchor moveWithCells="1">
                  <from>
                    <xdr:col>16</xdr:col>
                    <xdr:colOff>609600</xdr:colOff>
                    <xdr:row>65</xdr:row>
                    <xdr:rowOff>28575</xdr:rowOff>
                  </from>
                  <to>
                    <xdr:col>17</xdr:col>
                    <xdr:colOff>542925</xdr:colOff>
                    <xdr:row>65</xdr:row>
                    <xdr:rowOff>409575</xdr:rowOff>
                  </to>
                </anchor>
              </controlPr>
            </control>
          </mc:Choice>
        </mc:AlternateContent>
        <mc:AlternateContent xmlns:mc="http://schemas.openxmlformats.org/markup-compatibility/2006">
          <mc:Choice Requires="x14">
            <control shapeId="7457" r:id="rId180" name="Check Box 289">
              <controlPr defaultSize="0" autoFill="0" autoLine="0" autoPict="0">
                <anchor moveWithCells="1">
                  <from>
                    <xdr:col>17</xdr:col>
                    <xdr:colOff>609600</xdr:colOff>
                    <xdr:row>65</xdr:row>
                    <xdr:rowOff>28575</xdr:rowOff>
                  </from>
                  <to>
                    <xdr:col>18</xdr:col>
                    <xdr:colOff>542925</xdr:colOff>
                    <xdr:row>65</xdr:row>
                    <xdr:rowOff>409575</xdr:rowOff>
                  </to>
                </anchor>
              </controlPr>
            </control>
          </mc:Choice>
        </mc:AlternateContent>
        <mc:AlternateContent xmlns:mc="http://schemas.openxmlformats.org/markup-compatibility/2006">
          <mc:Choice Requires="x14">
            <control shapeId="7458" r:id="rId181" name="Check Box 290">
              <controlPr defaultSize="0" autoFill="0" autoLine="0" autoPict="0">
                <anchor moveWithCells="1">
                  <from>
                    <xdr:col>16</xdr:col>
                    <xdr:colOff>609600</xdr:colOff>
                    <xdr:row>66</xdr:row>
                    <xdr:rowOff>28575</xdr:rowOff>
                  </from>
                  <to>
                    <xdr:col>17</xdr:col>
                    <xdr:colOff>542925</xdr:colOff>
                    <xdr:row>66</xdr:row>
                    <xdr:rowOff>409575</xdr:rowOff>
                  </to>
                </anchor>
              </controlPr>
            </control>
          </mc:Choice>
        </mc:AlternateContent>
        <mc:AlternateContent xmlns:mc="http://schemas.openxmlformats.org/markup-compatibility/2006">
          <mc:Choice Requires="x14">
            <control shapeId="7459" r:id="rId182" name="Check Box 291">
              <controlPr defaultSize="0" autoFill="0" autoLine="0" autoPict="0">
                <anchor moveWithCells="1">
                  <from>
                    <xdr:col>17</xdr:col>
                    <xdr:colOff>609600</xdr:colOff>
                    <xdr:row>66</xdr:row>
                    <xdr:rowOff>28575</xdr:rowOff>
                  </from>
                  <to>
                    <xdr:col>18</xdr:col>
                    <xdr:colOff>542925</xdr:colOff>
                    <xdr:row>66</xdr:row>
                    <xdr:rowOff>409575</xdr:rowOff>
                  </to>
                </anchor>
              </controlPr>
            </control>
          </mc:Choice>
        </mc:AlternateContent>
        <mc:AlternateContent xmlns:mc="http://schemas.openxmlformats.org/markup-compatibility/2006">
          <mc:Choice Requires="x14">
            <control shapeId="7460" r:id="rId183" name="Check Box 292">
              <controlPr defaultSize="0" autoFill="0" autoLine="0" autoPict="0">
                <anchor moveWithCells="1">
                  <from>
                    <xdr:col>16</xdr:col>
                    <xdr:colOff>609600</xdr:colOff>
                    <xdr:row>67</xdr:row>
                    <xdr:rowOff>28575</xdr:rowOff>
                  </from>
                  <to>
                    <xdr:col>17</xdr:col>
                    <xdr:colOff>542925</xdr:colOff>
                    <xdr:row>67</xdr:row>
                    <xdr:rowOff>409575</xdr:rowOff>
                  </to>
                </anchor>
              </controlPr>
            </control>
          </mc:Choice>
        </mc:AlternateContent>
        <mc:AlternateContent xmlns:mc="http://schemas.openxmlformats.org/markup-compatibility/2006">
          <mc:Choice Requires="x14">
            <control shapeId="7461" r:id="rId184" name="Check Box 293">
              <controlPr defaultSize="0" autoFill="0" autoLine="0" autoPict="0">
                <anchor moveWithCells="1">
                  <from>
                    <xdr:col>17</xdr:col>
                    <xdr:colOff>609600</xdr:colOff>
                    <xdr:row>67</xdr:row>
                    <xdr:rowOff>28575</xdr:rowOff>
                  </from>
                  <to>
                    <xdr:col>18</xdr:col>
                    <xdr:colOff>542925</xdr:colOff>
                    <xdr:row>67</xdr:row>
                    <xdr:rowOff>409575</xdr:rowOff>
                  </to>
                </anchor>
              </controlPr>
            </control>
          </mc:Choice>
        </mc:AlternateContent>
        <mc:AlternateContent xmlns:mc="http://schemas.openxmlformats.org/markup-compatibility/2006">
          <mc:Choice Requires="x14">
            <control shapeId="7462" r:id="rId185" name="Check Box 294">
              <controlPr defaultSize="0" autoFill="0" autoLine="0" autoPict="0">
                <anchor moveWithCells="1">
                  <from>
                    <xdr:col>18</xdr:col>
                    <xdr:colOff>609600</xdr:colOff>
                    <xdr:row>63</xdr:row>
                    <xdr:rowOff>28575</xdr:rowOff>
                  </from>
                  <to>
                    <xdr:col>19</xdr:col>
                    <xdr:colOff>542925</xdr:colOff>
                    <xdr:row>63</xdr:row>
                    <xdr:rowOff>409575</xdr:rowOff>
                  </to>
                </anchor>
              </controlPr>
            </control>
          </mc:Choice>
        </mc:AlternateContent>
        <mc:AlternateContent xmlns:mc="http://schemas.openxmlformats.org/markup-compatibility/2006">
          <mc:Choice Requires="x14">
            <control shapeId="7463" r:id="rId186" name="Check Box 295">
              <controlPr defaultSize="0" autoFill="0" autoLine="0" autoPict="0">
                <anchor moveWithCells="1">
                  <from>
                    <xdr:col>18</xdr:col>
                    <xdr:colOff>609600</xdr:colOff>
                    <xdr:row>64</xdr:row>
                    <xdr:rowOff>28575</xdr:rowOff>
                  </from>
                  <to>
                    <xdr:col>19</xdr:col>
                    <xdr:colOff>542925</xdr:colOff>
                    <xdr:row>64</xdr:row>
                    <xdr:rowOff>409575</xdr:rowOff>
                  </to>
                </anchor>
              </controlPr>
            </control>
          </mc:Choice>
        </mc:AlternateContent>
        <mc:AlternateContent xmlns:mc="http://schemas.openxmlformats.org/markup-compatibility/2006">
          <mc:Choice Requires="x14">
            <control shapeId="7464" r:id="rId187" name="Check Box 296">
              <controlPr defaultSize="0" autoFill="0" autoLine="0" autoPict="0">
                <anchor moveWithCells="1">
                  <from>
                    <xdr:col>18</xdr:col>
                    <xdr:colOff>609600</xdr:colOff>
                    <xdr:row>65</xdr:row>
                    <xdr:rowOff>28575</xdr:rowOff>
                  </from>
                  <to>
                    <xdr:col>19</xdr:col>
                    <xdr:colOff>542925</xdr:colOff>
                    <xdr:row>65</xdr:row>
                    <xdr:rowOff>409575</xdr:rowOff>
                  </to>
                </anchor>
              </controlPr>
            </control>
          </mc:Choice>
        </mc:AlternateContent>
        <mc:AlternateContent xmlns:mc="http://schemas.openxmlformats.org/markup-compatibility/2006">
          <mc:Choice Requires="x14">
            <control shapeId="7465" r:id="rId188" name="Check Box 297">
              <controlPr defaultSize="0" autoFill="0" autoLine="0" autoPict="0">
                <anchor moveWithCells="1">
                  <from>
                    <xdr:col>18</xdr:col>
                    <xdr:colOff>609600</xdr:colOff>
                    <xdr:row>66</xdr:row>
                    <xdr:rowOff>28575</xdr:rowOff>
                  </from>
                  <to>
                    <xdr:col>19</xdr:col>
                    <xdr:colOff>542925</xdr:colOff>
                    <xdr:row>66</xdr:row>
                    <xdr:rowOff>409575</xdr:rowOff>
                  </to>
                </anchor>
              </controlPr>
            </control>
          </mc:Choice>
        </mc:AlternateContent>
        <mc:AlternateContent xmlns:mc="http://schemas.openxmlformats.org/markup-compatibility/2006">
          <mc:Choice Requires="x14">
            <control shapeId="7466" r:id="rId189" name="Check Box 298">
              <controlPr defaultSize="0" autoFill="0" autoLine="0" autoPict="0">
                <anchor moveWithCells="1">
                  <from>
                    <xdr:col>18</xdr:col>
                    <xdr:colOff>609600</xdr:colOff>
                    <xdr:row>67</xdr:row>
                    <xdr:rowOff>28575</xdr:rowOff>
                  </from>
                  <to>
                    <xdr:col>19</xdr:col>
                    <xdr:colOff>542925</xdr:colOff>
                    <xdr:row>67</xdr:row>
                    <xdr:rowOff>409575</xdr:rowOff>
                  </to>
                </anchor>
              </controlPr>
            </control>
          </mc:Choice>
        </mc:AlternateContent>
        <mc:AlternateContent xmlns:mc="http://schemas.openxmlformats.org/markup-compatibility/2006">
          <mc:Choice Requires="x14">
            <control shapeId="7467" r:id="rId190" name="Check Box 299">
              <controlPr defaultSize="0" autoFill="0" autoLine="0" autoPict="0">
                <anchor moveWithCells="1">
                  <from>
                    <xdr:col>13</xdr:col>
                    <xdr:colOff>609600</xdr:colOff>
                    <xdr:row>69</xdr:row>
                    <xdr:rowOff>28575</xdr:rowOff>
                  </from>
                  <to>
                    <xdr:col>14</xdr:col>
                    <xdr:colOff>542925</xdr:colOff>
                    <xdr:row>69</xdr:row>
                    <xdr:rowOff>409575</xdr:rowOff>
                  </to>
                </anchor>
              </controlPr>
            </control>
          </mc:Choice>
        </mc:AlternateContent>
        <mc:AlternateContent xmlns:mc="http://schemas.openxmlformats.org/markup-compatibility/2006">
          <mc:Choice Requires="x14">
            <control shapeId="7468" r:id="rId191" name="Check Box 300">
              <controlPr defaultSize="0" autoFill="0" autoLine="0" autoPict="0">
                <anchor moveWithCells="1">
                  <from>
                    <xdr:col>13</xdr:col>
                    <xdr:colOff>609600</xdr:colOff>
                    <xdr:row>68</xdr:row>
                    <xdr:rowOff>28575</xdr:rowOff>
                  </from>
                  <to>
                    <xdr:col>14</xdr:col>
                    <xdr:colOff>542925</xdr:colOff>
                    <xdr:row>68</xdr:row>
                    <xdr:rowOff>409575</xdr:rowOff>
                  </to>
                </anchor>
              </controlPr>
            </control>
          </mc:Choice>
        </mc:AlternateContent>
        <mc:AlternateContent xmlns:mc="http://schemas.openxmlformats.org/markup-compatibility/2006">
          <mc:Choice Requires="x14">
            <control shapeId="7469" r:id="rId192" name="Check Box 301">
              <controlPr defaultSize="0" autoFill="0" autoLine="0" autoPict="0">
                <anchor moveWithCells="1">
                  <from>
                    <xdr:col>14</xdr:col>
                    <xdr:colOff>609600</xdr:colOff>
                    <xdr:row>68</xdr:row>
                    <xdr:rowOff>28575</xdr:rowOff>
                  </from>
                  <to>
                    <xdr:col>15</xdr:col>
                    <xdr:colOff>542925</xdr:colOff>
                    <xdr:row>68</xdr:row>
                    <xdr:rowOff>409575</xdr:rowOff>
                  </to>
                </anchor>
              </controlPr>
            </control>
          </mc:Choice>
        </mc:AlternateContent>
        <mc:AlternateContent xmlns:mc="http://schemas.openxmlformats.org/markup-compatibility/2006">
          <mc:Choice Requires="x14">
            <control shapeId="7470" r:id="rId193" name="Check Box 302">
              <controlPr defaultSize="0" autoFill="0" autoLine="0" autoPict="0">
                <anchor moveWithCells="1">
                  <from>
                    <xdr:col>14</xdr:col>
                    <xdr:colOff>609600</xdr:colOff>
                    <xdr:row>69</xdr:row>
                    <xdr:rowOff>28575</xdr:rowOff>
                  </from>
                  <to>
                    <xdr:col>15</xdr:col>
                    <xdr:colOff>542925</xdr:colOff>
                    <xdr:row>69</xdr:row>
                    <xdr:rowOff>409575</xdr:rowOff>
                  </to>
                </anchor>
              </controlPr>
            </control>
          </mc:Choice>
        </mc:AlternateContent>
        <mc:AlternateContent xmlns:mc="http://schemas.openxmlformats.org/markup-compatibility/2006">
          <mc:Choice Requires="x14">
            <control shapeId="7471" r:id="rId194" name="Check Box 303">
              <controlPr defaultSize="0" autoFill="0" autoLine="0" autoPict="0">
                <anchor moveWithCells="1">
                  <from>
                    <xdr:col>13</xdr:col>
                    <xdr:colOff>609600</xdr:colOff>
                    <xdr:row>70</xdr:row>
                    <xdr:rowOff>28575</xdr:rowOff>
                  </from>
                  <to>
                    <xdr:col>14</xdr:col>
                    <xdr:colOff>542925</xdr:colOff>
                    <xdr:row>70</xdr:row>
                    <xdr:rowOff>409575</xdr:rowOff>
                  </to>
                </anchor>
              </controlPr>
            </control>
          </mc:Choice>
        </mc:AlternateContent>
        <mc:AlternateContent xmlns:mc="http://schemas.openxmlformats.org/markup-compatibility/2006">
          <mc:Choice Requires="x14">
            <control shapeId="7472" r:id="rId195" name="Check Box 304">
              <controlPr defaultSize="0" autoFill="0" autoLine="0" autoPict="0">
                <anchor moveWithCells="1">
                  <from>
                    <xdr:col>14</xdr:col>
                    <xdr:colOff>609600</xdr:colOff>
                    <xdr:row>70</xdr:row>
                    <xdr:rowOff>28575</xdr:rowOff>
                  </from>
                  <to>
                    <xdr:col>15</xdr:col>
                    <xdr:colOff>542925</xdr:colOff>
                    <xdr:row>70</xdr:row>
                    <xdr:rowOff>409575</xdr:rowOff>
                  </to>
                </anchor>
              </controlPr>
            </control>
          </mc:Choice>
        </mc:AlternateContent>
        <mc:AlternateContent xmlns:mc="http://schemas.openxmlformats.org/markup-compatibility/2006">
          <mc:Choice Requires="x14">
            <control shapeId="7473" r:id="rId196" name="Check Box 305">
              <controlPr defaultSize="0" autoFill="0" autoLine="0" autoPict="0">
                <anchor moveWithCells="1">
                  <from>
                    <xdr:col>13</xdr:col>
                    <xdr:colOff>609600</xdr:colOff>
                    <xdr:row>71</xdr:row>
                    <xdr:rowOff>28575</xdr:rowOff>
                  </from>
                  <to>
                    <xdr:col>14</xdr:col>
                    <xdr:colOff>542925</xdr:colOff>
                    <xdr:row>71</xdr:row>
                    <xdr:rowOff>409575</xdr:rowOff>
                  </to>
                </anchor>
              </controlPr>
            </control>
          </mc:Choice>
        </mc:AlternateContent>
        <mc:AlternateContent xmlns:mc="http://schemas.openxmlformats.org/markup-compatibility/2006">
          <mc:Choice Requires="x14">
            <control shapeId="7474" r:id="rId197" name="Check Box 306">
              <controlPr defaultSize="0" autoFill="0" autoLine="0" autoPict="0">
                <anchor moveWithCells="1">
                  <from>
                    <xdr:col>14</xdr:col>
                    <xdr:colOff>609600</xdr:colOff>
                    <xdr:row>71</xdr:row>
                    <xdr:rowOff>28575</xdr:rowOff>
                  </from>
                  <to>
                    <xdr:col>15</xdr:col>
                    <xdr:colOff>542925</xdr:colOff>
                    <xdr:row>71</xdr:row>
                    <xdr:rowOff>409575</xdr:rowOff>
                  </to>
                </anchor>
              </controlPr>
            </control>
          </mc:Choice>
        </mc:AlternateContent>
        <mc:AlternateContent xmlns:mc="http://schemas.openxmlformats.org/markup-compatibility/2006">
          <mc:Choice Requires="x14">
            <control shapeId="7477" r:id="rId198" name="Check Box 309">
              <controlPr defaultSize="0" autoFill="0" autoLine="0" autoPict="0">
                <anchor moveWithCells="1">
                  <from>
                    <xdr:col>15</xdr:col>
                    <xdr:colOff>609600</xdr:colOff>
                    <xdr:row>68</xdr:row>
                    <xdr:rowOff>28575</xdr:rowOff>
                  </from>
                  <to>
                    <xdr:col>16</xdr:col>
                    <xdr:colOff>542925</xdr:colOff>
                    <xdr:row>68</xdr:row>
                    <xdr:rowOff>409575</xdr:rowOff>
                  </to>
                </anchor>
              </controlPr>
            </control>
          </mc:Choice>
        </mc:AlternateContent>
        <mc:AlternateContent xmlns:mc="http://schemas.openxmlformats.org/markup-compatibility/2006">
          <mc:Choice Requires="x14">
            <control shapeId="7478" r:id="rId199" name="Check Box 310">
              <controlPr defaultSize="0" autoFill="0" autoLine="0" autoPict="0">
                <anchor moveWithCells="1">
                  <from>
                    <xdr:col>15</xdr:col>
                    <xdr:colOff>609600</xdr:colOff>
                    <xdr:row>69</xdr:row>
                    <xdr:rowOff>28575</xdr:rowOff>
                  </from>
                  <to>
                    <xdr:col>16</xdr:col>
                    <xdr:colOff>542925</xdr:colOff>
                    <xdr:row>69</xdr:row>
                    <xdr:rowOff>409575</xdr:rowOff>
                  </to>
                </anchor>
              </controlPr>
            </control>
          </mc:Choice>
        </mc:AlternateContent>
        <mc:AlternateContent xmlns:mc="http://schemas.openxmlformats.org/markup-compatibility/2006">
          <mc:Choice Requires="x14">
            <control shapeId="7479" r:id="rId200" name="Check Box 311">
              <controlPr defaultSize="0" autoFill="0" autoLine="0" autoPict="0">
                <anchor moveWithCells="1">
                  <from>
                    <xdr:col>15</xdr:col>
                    <xdr:colOff>609600</xdr:colOff>
                    <xdr:row>70</xdr:row>
                    <xdr:rowOff>28575</xdr:rowOff>
                  </from>
                  <to>
                    <xdr:col>16</xdr:col>
                    <xdr:colOff>542925</xdr:colOff>
                    <xdr:row>70</xdr:row>
                    <xdr:rowOff>409575</xdr:rowOff>
                  </to>
                </anchor>
              </controlPr>
            </control>
          </mc:Choice>
        </mc:AlternateContent>
        <mc:AlternateContent xmlns:mc="http://schemas.openxmlformats.org/markup-compatibility/2006">
          <mc:Choice Requires="x14">
            <control shapeId="7480" r:id="rId201" name="Check Box 312">
              <controlPr defaultSize="0" autoFill="0" autoLine="0" autoPict="0">
                <anchor moveWithCells="1">
                  <from>
                    <xdr:col>15</xdr:col>
                    <xdr:colOff>609600</xdr:colOff>
                    <xdr:row>71</xdr:row>
                    <xdr:rowOff>28575</xdr:rowOff>
                  </from>
                  <to>
                    <xdr:col>16</xdr:col>
                    <xdr:colOff>542925</xdr:colOff>
                    <xdr:row>71</xdr:row>
                    <xdr:rowOff>409575</xdr:rowOff>
                  </to>
                </anchor>
              </controlPr>
            </control>
          </mc:Choice>
        </mc:AlternateContent>
        <mc:AlternateContent xmlns:mc="http://schemas.openxmlformats.org/markup-compatibility/2006">
          <mc:Choice Requires="x14">
            <control shapeId="7482" r:id="rId202" name="Check Box 314">
              <controlPr defaultSize="0" autoFill="0" autoLine="0" autoPict="0">
                <anchor moveWithCells="1">
                  <from>
                    <xdr:col>16</xdr:col>
                    <xdr:colOff>609600</xdr:colOff>
                    <xdr:row>69</xdr:row>
                    <xdr:rowOff>28575</xdr:rowOff>
                  </from>
                  <to>
                    <xdr:col>17</xdr:col>
                    <xdr:colOff>542925</xdr:colOff>
                    <xdr:row>69</xdr:row>
                    <xdr:rowOff>409575</xdr:rowOff>
                  </to>
                </anchor>
              </controlPr>
            </control>
          </mc:Choice>
        </mc:AlternateContent>
        <mc:AlternateContent xmlns:mc="http://schemas.openxmlformats.org/markup-compatibility/2006">
          <mc:Choice Requires="x14">
            <control shapeId="7483" r:id="rId203" name="Check Box 315">
              <controlPr defaultSize="0" autoFill="0" autoLine="0" autoPict="0">
                <anchor moveWithCells="1">
                  <from>
                    <xdr:col>16</xdr:col>
                    <xdr:colOff>609600</xdr:colOff>
                    <xdr:row>68</xdr:row>
                    <xdr:rowOff>28575</xdr:rowOff>
                  </from>
                  <to>
                    <xdr:col>17</xdr:col>
                    <xdr:colOff>542925</xdr:colOff>
                    <xdr:row>68</xdr:row>
                    <xdr:rowOff>409575</xdr:rowOff>
                  </to>
                </anchor>
              </controlPr>
            </control>
          </mc:Choice>
        </mc:AlternateContent>
        <mc:AlternateContent xmlns:mc="http://schemas.openxmlformats.org/markup-compatibility/2006">
          <mc:Choice Requires="x14">
            <control shapeId="7484" r:id="rId204" name="Check Box 316">
              <controlPr defaultSize="0" autoFill="0" autoLine="0" autoPict="0">
                <anchor moveWithCells="1">
                  <from>
                    <xdr:col>17</xdr:col>
                    <xdr:colOff>609600</xdr:colOff>
                    <xdr:row>68</xdr:row>
                    <xdr:rowOff>28575</xdr:rowOff>
                  </from>
                  <to>
                    <xdr:col>18</xdr:col>
                    <xdr:colOff>542925</xdr:colOff>
                    <xdr:row>68</xdr:row>
                    <xdr:rowOff>409575</xdr:rowOff>
                  </to>
                </anchor>
              </controlPr>
            </control>
          </mc:Choice>
        </mc:AlternateContent>
        <mc:AlternateContent xmlns:mc="http://schemas.openxmlformats.org/markup-compatibility/2006">
          <mc:Choice Requires="x14">
            <control shapeId="7485" r:id="rId205" name="Check Box 317">
              <controlPr defaultSize="0" autoFill="0" autoLine="0" autoPict="0">
                <anchor moveWithCells="1">
                  <from>
                    <xdr:col>17</xdr:col>
                    <xdr:colOff>609600</xdr:colOff>
                    <xdr:row>69</xdr:row>
                    <xdr:rowOff>28575</xdr:rowOff>
                  </from>
                  <to>
                    <xdr:col>18</xdr:col>
                    <xdr:colOff>542925</xdr:colOff>
                    <xdr:row>69</xdr:row>
                    <xdr:rowOff>409575</xdr:rowOff>
                  </to>
                </anchor>
              </controlPr>
            </control>
          </mc:Choice>
        </mc:AlternateContent>
        <mc:AlternateContent xmlns:mc="http://schemas.openxmlformats.org/markup-compatibility/2006">
          <mc:Choice Requires="x14">
            <control shapeId="7486" r:id="rId206" name="Check Box 318">
              <controlPr defaultSize="0" autoFill="0" autoLine="0" autoPict="0">
                <anchor moveWithCells="1">
                  <from>
                    <xdr:col>16</xdr:col>
                    <xdr:colOff>609600</xdr:colOff>
                    <xdr:row>70</xdr:row>
                    <xdr:rowOff>28575</xdr:rowOff>
                  </from>
                  <to>
                    <xdr:col>17</xdr:col>
                    <xdr:colOff>542925</xdr:colOff>
                    <xdr:row>70</xdr:row>
                    <xdr:rowOff>409575</xdr:rowOff>
                  </to>
                </anchor>
              </controlPr>
            </control>
          </mc:Choice>
        </mc:AlternateContent>
        <mc:AlternateContent xmlns:mc="http://schemas.openxmlformats.org/markup-compatibility/2006">
          <mc:Choice Requires="x14">
            <control shapeId="7487" r:id="rId207" name="Check Box 319">
              <controlPr defaultSize="0" autoFill="0" autoLine="0" autoPict="0">
                <anchor moveWithCells="1">
                  <from>
                    <xdr:col>17</xdr:col>
                    <xdr:colOff>609600</xdr:colOff>
                    <xdr:row>70</xdr:row>
                    <xdr:rowOff>28575</xdr:rowOff>
                  </from>
                  <to>
                    <xdr:col>18</xdr:col>
                    <xdr:colOff>542925</xdr:colOff>
                    <xdr:row>70</xdr:row>
                    <xdr:rowOff>409575</xdr:rowOff>
                  </to>
                </anchor>
              </controlPr>
            </control>
          </mc:Choice>
        </mc:AlternateContent>
        <mc:AlternateContent xmlns:mc="http://schemas.openxmlformats.org/markup-compatibility/2006">
          <mc:Choice Requires="x14">
            <control shapeId="7488" r:id="rId208" name="Check Box 320">
              <controlPr defaultSize="0" autoFill="0" autoLine="0" autoPict="0">
                <anchor moveWithCells="1">
                  <from>
                    <xdr:col>16</xdr:col>
                    <xdr:colOff>609600</xdr:colOff>
                    <xdr:row>71</xdr:row>
                    <xdr:rowOff>28575</xdr:rowOff>
                  </from>
                  <to>
                    <xdr:col>17</xdr:col>
                    <xdr:colOff>542925</xdr:colOff>
                    <xdr:row>71</xdr:row>
                    <xdr:rowOff>409575</xdr:rowOff>
                  </to>
                </anchor>
              </controlPr>
            </control>
          </mc:Choice>
        </mc:AlternateContent>
        <mc:AlternateContent xmlns:mc="http://schemas.openxmlformats.org/markup-compatibility/2006">
          <mc:Choice Requires="x14">
            <control shapeId="7489" r:id="rId209" name="Check Box 321">
              <controlPr defaultSize="0" autoFill="0" autoLine="0" autoPict="0">
                <anchor moveWithCells="1">
                  <from>
                    <xdr:col>17</xdr:col>
                    <xdr:colOff>609600</xdr:colOff>
                    <xdr:row>71</xdr:row>
                    <xdr:rowOff>28575</xdr:rowOff>
                  </from>
                  <to>
                    <xdr:col>18</xdr:col>
                    <xdr:colOff>542925</xdr:colOff>
                    <xdr:row>71</xdr:row>
                    <xdr:rowOff>409575</xdr:rowOff>
                  </to>
                </anchor>
              </controlPr>
            </control>
          </mc:Choice>
        </mc:AlternateContent>
        <mc:AlternateContent xmlns:mc="http://schemas.openxmlformats.org/markup-compatibility/2006">
          <mc:Choice Requires="x14">
            <control shapeId="7492" r:id="rId210" name="Check Box 324">
              <controlPr defaultSize="0" autoFill="0" autoLine="0" autoPict="0">
                <anchor moveWithCells="1">
                  <from>
                    <xdr:col>18</xdr:col>
                    <xdr:colOff>609600</xdr:colOff>
                    <xdr:row>68</xdr:row>
                    <xdr:rowOff>28575</xdr:rowOff>
                  </from>
                  <to>
                    <xdr:col>19</xdr:col>
                    <xdr:colOff>542925</xdr:colOff>
                    <xdr:row>68</xdr:row>
                    <xdr:rowOff>409575</xdr:rowOff>
                  </to>
                </anchor>
              </controlPr>
            </control>
          </mc:Choice>
        </mc:AlternateContent>
        <mc:AlternateContent xmlns:mc="http://schemas.openxmlformats.org/markup-compatibility/2006">
          <mc:Choice Requires="x14">
            <control shapeId="7493" r:id="rId211" name="Check Box 325">
              <controlPr defaultSize="0" autoFill="0" autoLine="0" autoPict="0">
                <anchor moveWithCells="1">
                  <from>
                    <xdr:col>18</xdr:col>
                    <xdr:colOff>609600</xdr:colOff>
                    <xdr:row>69</xdr:row>
                    <xdr:rowOff>28575</xdr:rowOff>
                  </from>
                  <to>
                    <xdr:col>19</xdr:col>
                    <xdr:colOff>542925</xdr:colOff>
                    <xdr:row>69</xdr:row>
                    <xdr:rowOff>409575</xdr:rowOff>
                  </to>
                </anchor>
              </controlPr>
            </control>
          </mc:Choice>
        </mc:AlternateContent>
        <mc:AlternateContent xmlns:mc="http://schemas.openxmlformats.org/markup-compatibility/2006">
          <mc:Choice Requires="x14">
            <control shapeId="7494" r:id="rId212" name="Check Box 326">
              <controlPr defaultSize="0" autoFill="0" autoLine="0" autoPict="0">
                <anchor moveWithCells="1">
                  <from>
                    <xdr:col>18</xdr:col>
                    <xdr:colOff>609600</xdr:colOff>
                    <xdr:row>70</xdr:row>
                    <xdr:rowOff>28575</xdr:rowOff>
                  </from>
                  <to>
                    <xdr:col>19</xdr:col>
                    <xdr:colOff>542925</xdr:colOff>
                    <xdr:row>70</xdr:row>
                    <xdr:rowOff>409575</xdr:rowOff>
                  </to>
                </anchor>
              </controlPr>
            </control>
          </mc:Choice>
        </mc:AlternateContent>
        <mc:AlternateContent xmlns:mc="http://schemas.openxmlformats.org/markup-compatibility/2006">
          <mc:Choice Requires="x14">
            <control shapeId="7495" r:id="rId213" name="Check Box 327">
              <controlPr defaultSize="0" autoFill="0" autoLine="0" autoPict="0">
                <anchor moveWithCells="1">
                  <from>
                    <xdr:col>18</xdr:col>
                    <xdr:colOff>609600</xdr:colOff>
                    <xdr:row>71</xdr:row>
                    <xdr:rowOff>28575</xdr:rowOff>
                  </from>
                  <to>
                    <xdr:col>19</xdr:col>
                    <xdr:colOff>542925</xdr:colOff>
                    <xdr:row>71</xdr:row>
                    <xdr:rowOff>409575</xdr:rowOff>
                  </to>
                </anchor>
              </controlPr>
            </control>
          </mc:Choice>
        </mc:AlternateContent>
        <mc:AlternateContent xmlns:mc="http://schemas.openxmlformats.org/markup-compatibility/2006">
          <mc:Choice Requires="x14">
            <control shapeId="7497" r:id="rId214" name="Check Box 329">
              <controlPr defaultSize="0" autoFill="0" autoLine="0" autoPict="0">
                <anchor moveWithCells="1">
                  <from>
                    <xdr:col>13</xdr:col>
                    <xdr:colOff>609600</xdr:colOff>
                    <xdr:row>47</xdr:row>
                    <xdr:rowOff>28575</xdr:rowOff>
                  </from>
                  <to>
                    <xdr:col>14</xdr:col>
                    <xdr:colOff>542925</xdr:colOff>
                    <xdr:row>47</xdr:row>
                    <xdr:rowOff>409575</xdr:rowOff>
                  </to>
                </anchor>
              </controlPr>
            </control>
          </mc:Choice>
        </mc:AlternateContent>
        <mc:AlternateContent xmlns:mc="http://schemas.openxmlformats.org/markup-compatibility/2006">
          <mc:Choice Requires="x14">
            <control shapeId="7498" r:id="rId215" name="Check Box 330">
              <controlPr defaultSize="0" autoFill="0" autoLine="0" autoPict="0">
                <anchor moveWithCells="1">
                  <from>
                    <xdr:col>13</xdr:col>
                    <xdr:colOff>609600</xdr:colOff>
                    <xdr:row>46</xdr:row>
                    <xdr:rowOff>28575</xdr:rowOff>
                  </from>
                  <to>
                    <xdr:col>14</xdr:col>
                    <xdr:colOff>542925</xdr:colOff>
                    <xdr:row>46</xdr:row>
                    <xdr:rowOff>409575</xdr:rowOff>
                  </to>
                </anchor>
              </controlPr>
            </control>
          </mc:Choice>
        </mc:AlternateContent>
        <mc:AlternateContent xmlns:mc="http://schemas.openxmlformats.org/markup-compatibility/2006">
          <mc:Choice Requires="x14">
            <control shapeId="7499" r:id="rId216" name="Check Box 331">
              <controlPr defaultSize="0" autoFill="0" autoLine="0" autoPict="0">
                <anchor moveWithCells="1">
                  <from>
                    <xdr:col>14</xdr:col>
                    <xdr:colOff>609600</xdr:colOff>
                    <xdr:row>46</xdr:row>
                    <xdr:rowOff>28575</xdr:rowOff>
                  </from>
                  <to>
                    <xdr:col>15</xdr:col>
                    <xdr:colOff>542925</xdr:colOff>
                    <xdr:row>46</xdr:row>
                    <xdr:rowOff>409575</xdr:rowOff>
                  </to>
                </anchor>
              </controlPr>
            </control>
          </mc:Choice>
        </mc:AlternateContent>
        <mc:AlternateContent xmlns:mc="http://schemas.openxmlformats.org/markup-compatibility/2006">
          <mc:Choice Requires="x14">
            <control shapeId="7500" r:id="rId217" name="Check Box 332">
              <controlPr defaultSize="0" autoFill="0" autoLine="0" autoPict="0">
                <anchor moveWithCells="1">
                  <from>
                    <xdr:col>14</xdr:col>
                    <xdr:colOff>609600</xdr:colOff>
                    <xdr:row>47</xdr:row>
                    <xdr:rowOff>28575</xdr:rowOff>
                  </from>
                  <to>
                    <xdr:col>15</xdr:col>
                    <xdr:colOff>542925</xdr:colOff>
                    <xdr:row>47</xdr:row>
                    <xdr:rowOff>409575</xdr:rowOff>
                  </to>
                </anchor>
              </controlPr>
            </control>
          </mc:Choice>
        </mc:AlternateContent>
        <mc:AlternateContent xmlns:mc="http://schemas.openxmlformats.org/markup-compatibility/2006">
          <mc:Choice Requires="x14">
            <control shapeId="7501" r:id="rId218" name="Check Box 333">
              <controlPr defaultSize="0" autoFill="0" autoLine="0" autoPict="0">
                <anchor moveWithCells="1">
                  <from>
                    <xdr:col>13</xdr:col>
                    <xdr:colOff>609600</xdr:colOff>
                    <xdr:row>48</xdr:row>
                    <xdr:rowOff>28575</xdr:rowOff>
                  </from>
                  <to>
                    <xdr:col>14</xdr:col>
                    <xdr:colOff>542925</xdr:colOff>
                    <xdr:row>48</xdr:row>
                    <xdr:rowOff>409575</xdr:rowOff>
                  </to>
                </anchor>
              </controlPr>
            </control>
          </mc:Choice>
        </mc:AlternateContent>
        <mc:AlternateContent xmlns:mc="http://schemas.openxmlformats.org/markup-compatibility/2006">
          <mc:Choice Requires="x14">
            <control shapeId="7502" r:id="rId219" name="Check Box 334">
              <controlPr defaultSize="0" autoFill="0" autoLine="0" autoPict="0">
                <anchor moveWithCells="1">
                  <from>
                    <xdr:col>14</xdr:col>
                    <xdr:colOff>609600</xdr:colOff>
                    <xdr:row>48</xdr:row>
                    <xdr:rowOff>28575</xdr:rowOff>
                  </from>
                  <to>
                    <xdr:col>15</xdr:col>
                    <xdr:colOff>542925</xdr:colOff>
                    <xdr:row>48</xdr:row>
                    <xdr:rowOff>409575</xdr:rowOff>
                  </to>
                </anchor>
              </controlPr>
            </control>
          </mc:Choice>
        </mc:AlternateContent>
        <mc:AlternateContent xmlns:mc="http://schemas.openxmlformats.org/markup-compatibility/2006">
          <mc:Choice Requires="x14">
            <control shapeId="7507" r:id="rId220" name="Check Box 339">
              <controlPr defaultSize="0" autoFill="0" autoLine="0" autoPict="0">
                <anchor moveWithCells="1">
                  <from>
                    <xdr:col>15</xdr:col>
                    <xdr:colOff>609600</xdr:colOff>
                    <xdr:row>46</xdr:row>
                    <xdr:rowOff>28575</xdr:rowOff>
                  </from>
                  <to>
                    <xdr:col>16</xdr:col>
                    <xdr:colOff>542925</xdr:colOff>
                    <xdr:row>46</xdr:row>
                    <xdr:rowOff>409575</xdr:rowOff>
                  </to>
                </anchor>
              </controlPr>
            </control>
          </mc:Choice>
        </mc:AlternateContent>
        <mc:AlternateContent xmlns:mc="http://schemas.openxmlformats.org/markup-compatibility/2006">
          <mc:Choice Requires="x14">
            <control shapeId="7508" r:id="rId221" name="Check Box 340">
              <controlPr defaultSize="0" autoFill="0" autoLine="0" autoPict="0">
                <anchor moveWithCells="1">
                  <from>
                    <xdr:col>15</xdr:col>
                    <xdr:colOff>609600</xdr:colOff>
                    <xdr:row>47</xdr:row>
                    <xdr:rowOff>28575</xdr:rowOff>
                  </from>
                  <to>
                    <xdr:col>16</xdr:col>
                    <xdr:colOff>542925</xdr:colOff>
                    <xdr:row>47</xdr:row>
                    <xdr:rowOff>409575</xdr:rowOff>
                  </to>
                </anchor>
              </controlPr>
            </control>
          </mc:Choice>
        </mc:AlternateContent>
        <mc:AlternateContent xmlns:mc="http://schemas.openxmlformats.org/markup-compatibility/2006">
          <mc:Choice Requires="x14">
            <control shapeId="7509" r:id="rId222" name="Check Box 341">
              <controlPr defaultSize="0" autoFill="0" autoLine="0" autoPict="0">
                <anchor moveWithCells="1">
                  <from>
                    <xdr:col>15</xdr:col>
                    <xdr:colOff>609600</xdr:colOff>
                    <xdr:row>48</xdr:row>
                    <xdr:rowOff>28575</xdr:rowOff>
                  </from>
                  <to>
                    <xdr:col>16</xdr:col>
                    <xdr:colOff>542925</xdr:colOff>
                    <xdr:row>48</xdr:row>
                    <xdr:rowOff>409575</xdr:rowOff>
                  </to>
                </anchor>
              </controlPr>
            </control>
          </mc:Choice>
        </mc:AlternateContent>
        <mc:AlternateContent xmlns:mc="http://schemas.openxmlformats.org/markup-compatibility/2006">
          <mc:Choice Requires="x14">
            <control shapeId="7512" r:id="rId223" name="Check Box 344">
              <controlPr defaultSize="0" autoFill="0" autoLine="0" autoPict="0">
                <anchor moveWithCells="1">
                  <from>
                    <xdr:col>16</xdr:col>
                    <xdr:colOff>609600</xdr:colOff>
                    <xdr:row>47</xdr:row>
                    <xdr:rowOff>28575</xdr:rowOff>
                  </from>
                  <to>
                    <xdr:col>17</xdr:col>
                    <xdr:colOff>542925</xdr:colOff>
                    <xdr:row>47</xdr:row>
                    <xdr:rowOff>409575</xdr:rowOff>
                  </to>
                </anchor>
              </controlPr>
            </control>
          </mc:Choice>
        </mc:AlternateContent>
        <mc:AlternateContent xmlns:mc="http://schemas.openxmlformats.org/markup-compatibility/2006">
          <mc:Choice Requires="x14">
            <control shapeId="7513" r:id="rId224" name="Check Box 345">
              <controlPr defaultSize="0" autoFill="0" autoLine="0" autoPict="0">
                <anchor moveWithCells="1">
                  <from>
                    <xdr:col>16</xdr:col>
                    <xdr:colOff>609600</xdr:colOff>
                    <xdr:row>46</xdr:row>
                    <xdr:rowOff>28575</xdr:rowOff>
                  </from>
                  <to>
                    <xdr:col>17</xdr:col>
                    <xdr:colOff>542925</xdr:colOff>
                    <xdr:row>46</xdr:row>
                    <xdr:rowOff>409575</xdr:rowOff>
                  </to>
                </anchor>
              </controlPr>
            </control>
          </mc:Choice>
        </mc:AlternateContent>
        <mc:AlternateContent xmlns:mc="http://schemas.openxmlformats.org/markup-compatibility/2006">
          <mc:Choice Requires="x14">
            <control shapeId="7514" r:id="rId225" name="Check Box 346">
              <controlPr defaultSize="0" autoFill="0" autoLine="0" autoPict="0">
                <anchor moveWithCells="1">
                  <from>
                    <xdr:col>17</xdr:col>
                    <xdr:colOff>609600</xdr:colOff>
                    <xdr:row>46</xdr:row>
                    <xdr:rowOff>28575</xdr:rowOff>
                  </from>
                  <to>
                    <xdr:col>18</xdr:col>
                    <xdr:colOff>542925</xdr:colOff>
                    <xdr:row>46</xdr:row>
                    <xdr:rowOff>409575</xdr:rowOff>
                  </to>
                </anchor>
              </controlPr>
            </control>
          </mc:Choice>
        </mc:AlternateContent>
        <mc:AlternateContent xmlns:mc="http://schemas.openxmlformats.org/markup-compatibility/2006">
          <mc:Choice Requires="x14">
            <control shapeId="7515" r:id="rId226" name="Check Box 347">
              <controlPr defaultSize="0" autoFill="0" autoLine="0" autoPict="0">
                <anchor moveWithCells="1">
                  <from>
                    <xdr:col>17</xdr:col>
                    <xdr:colOff>609600</xdr:colOff>
                    <xdr:row>47</xdr:row>
                    <xdr:rowOff>28575</xdr:rowOff>
                  </from>
                  <to>
                    <xdr:col>18</xdr:col>
                    <xdr:colOff>542925</xdr:colOff>
                    <xdr:row>47</xdr:row>
                    <xdr:rowOff>409575</xdr:rowOff>
                  </to>
                </anchor>
              </controlPr>
            </control>
          </mc:Choice>
        </mc:AlternateContent>
        <mc:AlternateContent xmlns:mc="http://schemas.openxmlformats.org/markup-compatibility/2006">
          <mc:Choice Requires="x14">
            <control shapeId="7516" r:id="rId227" name="Check Box 348">
              <controlPr defaultSize="0" autoFill="0" autoLine="0" autoPict="0">
                <anchor moveWithCells="1">
                  <from>
                    <xdr:col>16</xdr:col>
                    <xdr:colOff>609600</xdr:colOff>
                    <xdr:row>48</xdr:row>
                    <xdr:rowOff>28575</xdr:rowOff>
                  </from>
                  <to>
                    <xdr:col>17</xdr:col>
                    <xdr:colOff>542925</xdr:colOff>
                    <xdr:row>48</xdr:row>
                    <xdr:rowOff>409575</xdr:rowOff>
                  </to>
                </anchor>
              </controlPr>
            </control>
          </mc:Choice>
        </mc:AlternateContent>
        <mc:AlternateContent xmlns:mc="http://schemas.openxmlformats.org/markup-compatibility/2006">
          <mc:Choice Requires="x14">
            <control shapeId="7517" r:id="rId228" name="Check Box 349">
              <controlPr defaultSize="0" autoFill="0" autoLine="0" autoPict="0">
                <anchor moveWithCells="1">
                  <from>
                    <xdr:col>17</xdr:col>
                    <xdr:colOff>609600</xdr:colOff>
                    <xdr:row>48</xdr:row>
                    <xdr:rowOff>28575</xdr:rowOff>
                  </from>
                  <to>
                    <xdr:col>18</xdr:col>
                    <xdr:colOff>542925</xdr:colOff>
                    <xdr:row>48</xdr:row>
                    <xdr:rowOff>409575</xdr:rowOff>
                  </to>
                </anchor>
              </controlPr>
            </control>
          </mc:Choice>
        </mc:AlternateContent>
        <mc:AlternateContent xmlns:mc="http://schemas.openxmlformats.org/markup-compatibility/2006">
          <mc:Choice Requires="x14">
            <control shapeId="7522" r:id="rId229" name="Check Box 354">
              <controlPr defaultSize="0" autoFill="0" autoLine="0" autoPict="0">
                <anchor moveWithCells="1">
                  <from>
                    <xdr:col>18</xdr:col>
                    <xdr:colOff>609600</xdr:colOff>
                    <xdr:row>46</xdr:row>
                    <xdr:rowOff>28575</xdr:rowOff>
                  </from>
                  <to>
                    <xdr:col>19</xdr:col>
                    <xdr:colOff>542925</xdr:colOff>
                    <xdr:row>46</xdr:row>
                    <xdr:rowOff>409575</xdr:rowOff>
                  </to>
                </anchor>
              </controlPr>
            </control>
          </mc:Choice>
        </mc:AlternateContent>
        <mc:AlternateContent xmlns:mc="http://schemas.openxmlformats.org/markup-compatibility/2006">
          <mc:Choice Requires="x14">
            <control shapeId="7523" r:id="rId230" name="Check Box 355">
              <controlPr defaultSize="0" autoFill="0" autoLine="0" autoPict="0">
                <anchor moveWithCells="1">
                  <from>
                    <xdr:col>18</xdr:col>
                    <xdr:colOff>609600</xdr:colOff>
                    <xdr:row>47</xdr:row>
                    <xdr:rowOff>28575</xdr:rowOff>
                  </from>
                  <to>
                    <xdr:col>19</xdr:col>
                    <xdr:colOff>542925</xdr:colOff>
                    <xdr:row>47</xdr:row>
                    <xdr:rowOff>409575</xdr:rowOff>
                  </to>
                </anchor>
              </controlPr>
            </control>
          </mc:Choice>
        </mc:AlternateContent>
        <mc:AlternateContent xmlns:mc="http://schemas.openxmlformats.org/markup-compatibility/2006">
          <mc:Choice Requires="x14">
            <control shapeId="7524" r:id="rId231" name="Check Box 356">
              <controlPr defaultSize="0" autoFill="0" autoLine="0" autoPict="0">
                <anchor moveWithCells="1">
                  <from>
                    <xdr:col>18</xdr:col>
                    <xdr:colOff>609600</xdr:colOff>
                    <xdr:row>48</xdr:row>
                    <xdr:rowOff>28575</xdr:rowOff>
                  </from>
                  <to>
                    <xdr:col>19</xdr:col>
                    <xdr:colOff>542925</xdr:colOff>
                    <xdr:row>48</xdr:row>
                    <xdr:rowOff>409575</xdr:rowOff>
                  </to>
                </anchor>
              </controlPr>
            </control>
          </mc:Choice>
        </mc:AlternateContent>
        <mc:AlternateContent xmlns:mc="http://schemas.openxmlformats.org/markup-compatibility/2006">
          <mc:Choice Requires="x14">
            <control shapeId="7527" r:id="rId232" name="Check Box 359">
              <controlPr defaultSize="0" autoFill="0" autoLine="0" autoPict="0">
                <anchor moveWithCells="1">
                  <from>
                    <xdr:col>13</xdr:col>
                    <xdr:colOff>609600</xdr:colOff>
                    <xdr:row>57</xdr:row>
                    <xdr:rowOff>28575</xdr:rowOff>
                  </from>
                  <to>
                    <xdr:col>14</xdr:col>
                    <xdr:colOff>542925</xdr:colOff>
                    <xdr:row>57</xdr:row>
                    <xdr:rowOff>409575</xdr:rowOff>
                  </to>
                </anchor>
              </controlPr>
            </control>
          </mc:Choice>
        </mc:AlternateContent>
        <mc:AlternateContent xmlns:mc="http://schemas.openxmlformats.org/markup-compatibility/2006">
          <mc:Choice Requires="x14">
            <control shapeId="7528" r:id="rId233" name="Check Box 360">
              <controlPr defaultSize="0" autoFill="0" autoLine="0" autoPict="0">
                <anchor moveWithCells="1">
                  <from>
                    <xdr:col>14</xdr:col>
                    <xdr:colOff>609600</xdr:colOff>
                    <xdr:row>57</xdr:row>
                    <xdr:rowOff>28575</xdr:rowOff>
                  </from>
                  <to>
                    <xdr:col>15</xdr:col>
                    <xdr:colOff>542925</xdr:colOff>
                    <xdr:row>57</xdr:row>
                    <xdr:rowOff>409575</xdr:rowOff>
                  </to>
                </anchor>
              </controlPr>
            </control>
          </mc:Choice>
        </mc:AlternateContent>
        <mc:AlternateContent xmlns:mc="http://schemas.openxmlformats.org/markup-compatibility/2006">
          <mc:Choice Requires="x14">
            <control shapeId="7529" r:id="rId234" name="Check Box 361">
              <controlPr defaultSize="0" autoFill="0" autoLine="0" autoPict="0">
                <anchor moveWithCells="1">
                  <from>
                    <xdr:col>15</xdr:col>
                    <xdr:colOff>609600</xdr:colOff>
                    <xdr:row>57</xdr:row>
                    <xdr:rowOff>28575</xdr:rowOff>
                  </from>
                  <to>
                    <xdr:col>16</xdr:col>
                    <xdr:colOff>542925</xdr:colOff>
                    <xdr:row>57</xdr:row>
                    <xdr:rowOff>409575</xdr:rowOff>
                  </to>
                </anchor>
              </controlPr>
            </control>
          </mc:Choice>
        </mc:AlternateContent>
        <mc:AlternateContent xmlns:mc="http://schemas.openxmlformats.org/markup-compatibility/2006">
          <mc:Choice Requires="x14">
            <control shapeId="7530" r:id="rId235" name="Check Box 362">
              <controlPr defaultSize="0" autoFill="0" autoLine="0" autoPict="0">
                <anchor moveWithCells="1">
                  <from>
                    <xdr:col>16</xdr:col>
                    <xdr:colOff>609600</xdr:colOff>
                    <xdr:row>57</xdr:row>
                    <xdr:rowOff>28575</xdr:rowOff>
                  </from>
                  <to>
                    <xdr:col>17</xdr:col>
                    <xdr:colOff>542925</xdr:colOff>
                    <xdr:row>57</xdr:row>
                    <xdr:rowOff>409575</xdr:rowOff>
                  </to>
                </anchor>
              </controlPr>
            </control>
          </mc:Choice>
        </mc:AlternateContent>
        <mc:AlternateContent xmlns:mc="http://schemas.openxmlformats.org/markup-compatibility/2006">
          <mc:Choice Requires="x14">
            <control shapeId="7531" r:id="rId236" name="Check Box 363">
              <controlPr defaultSize="0" autoFill="0" autoLine="0" autoPict="0">
                <anchor moveWithCells="1">
                  <from>
                    <xdr:col>17</xdr:col>
                    <xdr:colOff>609600</xdr:colOff>
                    <xdr:row>57</xdr:row>
                    <xdr:rowOff>28575</xdr:rowOff>
                  </from>
                  <to>
                    <xdr:col>18</xdr:col>
                    <xdr:colOff>542925</xdr:colOff>
                    <xdr:row>57</xdr:row>
                    <xdr:rowOff>409575</xdr:rowOff>
                  </to>
                </anchor>
              </controlPr>
            </control>
          </mc:Choice>
        </mc:AlternateContent>
        <mc:AlternateContent xmlns:mc="http://schemas.openxmlformats.org/markup-compatibility/2006">
          <mc:Choice Requires="x14">
            <control shapeId="7532" r:id="rId237" name="Check Box 364">
              <controlPr defaultSize="0" autoFill="0" autoLine="0" autoPict="0">
                <anchor moveWithCells="1">
                  <from>
                    <xdr:col>18</xdr:col>
                    <xdr:colOff>609600</xdr:colOff>
                    <xdr:row>57</xdr:row>
                    <xdr:rowOff>28575</xdr:rowOff>
                  </from>
                  <to>
                    <xdr:col>19</xdr:col>
                    <xdr:colOff>542925</xdr:colOff>
                    <xdr:row>57</xdr:row>
                    <xdr:rowOff>409575</xdr:rowOff>
                  </to>
                </anchor>
              </controlPr>
            </control>
          </mc:Choice>
        </mc:AlternateContent>
        <mc:AlternateContent xmlns:mc="http://schemas.openxmlformats.org/markup-compatibility/2006">
          <mc:Choice Requires="x14">
            <control shapeId="7533" r:id="rId238" name="Check Box 365">
              <controlPr defaultSize="0" autoFill="0" autoLine="0" autoPict="0">
                <anchor moveWithCells="1">
                  <from>
                    <xdr:col>13</xdr:col>
                    <xdr:colOff>609600</xdr:colOff>
                    <xdr:row>58</xdr:row>
                    <xdr:rowOff>28575</xdr:rowOff>
                  </from>
                  <to>
                    <xdr:col>14</xdr:col>
                    <xdr:colOff>542925</xdr:colOff>
                    <xdr:row>58</xdr:row>
                    <xdr:rowOff>409575</xdr:rowOff>
                  </to>
                </anchor>
              </controlPr>
            </control>
          </mc:Choice>
        </mc:AlternateContent>
        <mc:AlternateContent xmlns:mc="http://schemas.openxmlformats.org/markup-compatibility/2006">
          <mc:Choice Requires="x14">
            <control shapeId="7534" r:id="rId239" name="Check Box 366">
              <controlPr defaultSize="0" autoFill="0" autoLine="0" autoPict="0">
                <anchor moveWithCells="1">
                  <from>
                    <xdr:col>14</xdr:col>
                    <xdr:colOff>609600</xdr:colOff>
                    <xdr:row>58</xdr:row>
                    <xdr:rowOff>28575</xdr:rowOff>
                  </from>
                  <to>
                    <xdr:col>15</xdr:col>
                    <xdr:colOff>542925</xdr:colOff>
                    <xdr:row>58</xdr:row>
                    <xdr:rowOff>409575</xdr:rowOff>
                  </to>
                </anchor>
              </controlPr>
            </control>
          </mc:Choice>
        </mc:AlternateContent>
        <mc:AlternateContent xmlns:mc="http://schemas.openxmlformats.org/markup-compatibility/2006">
          <mc:Choice Requires="x14">
            <control shapeId="7535" r:id="rId240" name="Check Box 367">
              <controlPr defaultSize="0" autoFill="0" autoLine="0" autoPict="0">
                <anchor moveWithCells="1">
                  <from>
                    <xdr:col>15</xdr:col>
                    <xdr:colOff>609600</xdr:colOff>
                    <xdr:row>58</xdr:row>
                    <xdr:rowOff>28575</xdr:rowOff>
                  </from>
                  <to>
                    <xdr:col>16</xdr:col>
                    <xdr:colOff>542925</xdr:colOff>
                    <xdr:row>58</xdr:row>
                    <xdr:rowOff>409575</xdr:rowOff>
                  </to>
                </anchor>
              </controlPr>
            </control>
          </mc:Choice>
        </mc:AlternateContent>
        <mc:AlternateContent xmlns:mc="http://schemas.openxmlformats.org/markup-compatibility/2006">
          <mc:Choice Requires="x14">
            <control shapeId="7536" r:id="rId241" name="Check Box 368">
              <controlPr defaultSize="0" autoFill="0" autoLine="0" autoPict="0">
                <anchor moveWithCells="1">
                  <from>
                    <xdr:col>16</xdr:col>
                    <xdr:colOff>609600</xdr:colOff>
                    <xdr:row>58</xdr:row>
                    <xdr:rowOff>28575</xdr:rowOff>
                  </from>
                  <to>
                    <xdr:col>17</xdr:col>
                    <xdr:colOff>542925</xdr:colOff>
                    <xdr:row>58</xdr:row>
                    <xdr:rowOff>409575</xdr:rowOff>
                  </to>
                </anchor>
              </controlPr>
            </control>
          </mc:Choice>
        </mc:AlternateContent>
        <mc:AlternateContent xmlns:mc="http://schemas.openxmlformats.org/markup-compatibility/2006">
          <mc:Choice Requires="x14">
            <control shapeId="7537" r:id="rId242" name="Check Box 369">
              <controlPr defaultSize="0" autoFill="0" autoLine="0" autoPict="0">
                <anchor moveWithCells="1">
                  <from>
                    <xdr:col>17</xdr:col>
                    <xdr:colOff>609600</xdr:colOff>
                    <xdr:row>58</xdr:row>
                    <xdr:rowOff>28575</xdr:rowOff>
                  </from>
                  <to>
                    <xdr:col>18</xdr:col>
                    <xdr:colOff>542925</xdr:colOff>
                    <xdr:row>58</xdr:row>
                    <xdr:rowOff>409575</xdr:rowOff>
                  </to>
                </anchor>
              </controlPr>
            </control>
          </mc:Choice>
        </mc:AlternateContent>
        <mc:AlternateContent xmlns:mc="http://schemas.openxmlformats.org/markup-compatibility/2006">
          <mc:Choice Requires="x14">
            <control shapeId="7538" r:id="rId243" name="Check Box 370">
              <controlPr defaultSize="0" autoFill="0" autoLine="0" autoPict="0">
                <anchor moveWithCells="1">
                  <from>
                    <xdr:col>18</xdr:col>
                    <xdr:colOff>609600</xdr:colOff>
                    <xdr:row>58</xdr:row>
                    <xdr:rowOff>28575</xdr:rowOff>
                  </from>
                  <to>
                    <xdr:col>19</xdr:col>
                    <xdr:colOff>542925</xdr:colOff>
                    <xdr:row>58</xdr:row>
                    <xdr:rowOff>409575</xdr:rowOff>
                  </to>
                </anchor>
              </controlPr>
            </control>
          </mc:Choice>
        </mc:AlternateContent>
        <mc:AlternateContent xmlns:mc="http://schemas.openxmlformats.org/markup-compatibility/2006">
          <mc:Choice Requires="x14">
            <control shapeId="7539" r:id="rId244" name="Check Box 371">
              <controlPr defaultSize="0" autoFill="0" autoLine="0" autoPict="0">
                <anchor moveWithCells="1">
                  <from>
                    <xdr:col>13</xdr:col>
                    <xdr:colOff>609600</xdr:colOff>
                    <xdr:row>59</xdr:row>
                    <xdr:rowOff>28575</xdr:rowOff>
                  </from>
                  <to>
                    <xdr:col>14</xdr:col>
                    <xdr:colOff>542925</xdr:colOff>
                    <xdr:row>59</xdr:row>
                    <xdr:rowOff>409575</xdr:rowOff>
                  </to>
                </anchor>
              </controlPr>
            </control>
          </mc:Choice>
        </mc:AlternateContent>
        <mc:AlternateContent xmlns:mc="http://schemas.openxmlformats.org/markup-compatibility/2006">
          <mc:Choice Requires="x14">
            <control shapeId="7540" r:id="rId245" name="Check Box 372">
              <controlPr defaultSize="0" autoFill="0" autoLine="0" autoPict="0">
                <anchor moveWithCells="1">
                  <from>
                    <xdr:col>14</xdr:col>
                    <xdr:colOff>609600</xdr:colOff>
                    <xdr:row>59</xdr:row>
                    <xdr:rowOff>28575</xdr:rowOff>
                  </from>
                  <to>
                    <xdr:col>15</xdr:col>
                    <xdr:colOff>542925</xdr:colOff>
                    <xdr:row>59</xdr:row>
                    <xdr:rowOff>409575</xdr:rowOff>
                  </to>
                </anchor>
              </controlPr>
            </control>
          </mc:Choice>
        </mc:AlternateContent>
        <mc:AlternateContent xmlns:mc="http://schemas.openxmlformats.org/markup-compatibility/2006">
          <mc:Choice Requires="x14">
            <control shapeId="7541" r:id="rId246" name="Check Box 373">
              <controlPr defaultSize="0" autoFill="0" autoLine="0" autoPict="0">
                <anchor moveWithCells="1">
                  <from>
                    <xdr:col>15</xdr:col>
                    <xdr:colOff>609600</xdr:colOff>
                    <xdr:row>59</xdr:row>
                    <xdr:rowOff>28575</xdr:rowOff>
                  </from>
                  <to>
                    <xdr:col>16</xdr:col>
                    <xdr:colOff>542925</xdr:colOff>
                    <xdr:row>59</xdr:row>
                    <xdr:rowOff>409575</xdr:rowOff>
                  </to>
                </anchor>
              </controlPr>
            </control>
          </mc:Choice>
        </mc:AlternateContent>
        <mc:AlternateContent xmlns:mc="http://schemas.openxmlformats.org/markup-compatibility/2006">
          <mc:Choice Requires="x14">
            <control shapeId="7542" r:id="rId247" name="Check Box 374">
              <controlPr defaultSize="0" autoFill="0" autoLine="0" autoPict="0">
                <anchor moveWithCells="1">
                  <from>
                    <xdr:col>16</xdr:col>
                    <xdr:colOff>609600</xdr:colOff>
                    <xdr:row>59</xdr:row>
                    <xdr:rowOff>28575</xdr:rowOff>
                  </from>
                  <to>
                    <xdr:col>17</xdr:col>
                    <xdr:colOff>542925</xdr:colOff>
                    <xdr:row>59</xdr:row>
                    <xdr:rowOff>409575</xdr:rowOff>
                  </to>
                </anchor>
              </controlPr>
            </control>
          </mc:Choice>
        </mc:AlternateContent>
        <mc:AlternateContent xmlns:mc="http://schemas.openxmlformats.org/markup-compatibility/2006">
          <mc:Choice Requires="x14">
            <control shapeId="7543" r:id="rId248" name="Check Box 375">
              <controlPr defaultSize="0" autoFill="0" autoLine="0" autoPict="0">
                <anchor moveWithCells="1">
                  <from>
                    <xdr:col>17</xdr:col>
                    <xdr:colOff>609600</xdr:colOff>
                    <xdr:row>59</xdr:row>
                    <xdr:rowOff>28575</xdr:rowOff>
                  </from>
                  <to>
                    <xdr:col>18</xdr:col>
                    <xdr:colOff>542925</xdr:colOff>
                    <xdr:row>59</xdr:row>
                    <xdr:rowOff>409575</xdr:rowOff>
                  </to>
                </anchor>
              </controlPr>
            </control>
          </mc:Choice>
        </mc:AlternateContent>
        <mc:AlternateContent xmlns:mc="http://schemas.openxmlformats.org/markup-compatibility/2006">
          <mc:Choice Requires="x14">
            <control shapeId="7544" r:id="rId249" name="Check Box 376">
              <controlPr defaultSize="0" autoFill="0" autoLine="0" autoPict="0">
                <anchor moveWithCells="1">
                  <from>
                    <xdr:col>18</xdr:col>
                    <xdr:colOff>609600</xdr:colOff>
                    <xdr:row>59</xdr:row>
                    <xdr:rowOff>28575</xdr:rowOff>
                  </from>
                  <to>
                    <xdr:col>19</xdr:col>
                    <xdr:colOff>542925</xdr:colOff>
                    <xdr:row>59</xdr:row>
                    <xdr:rowOff>409575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3052FD5-20DB-734E-88A9-0E94FF869517}">
          <x14:formula1>
            <xm:f>Funktion!$A$6:$A$13</xm:f>
          </x14:formula1>
          <xm:sqref>N9 P9 R9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B9663-D084-9B40-A1D2-3BF689D74FC9}">
  <sheetPr codeName="Tabelle1"/>
  <dimension ref="A1:M7"/>
  <sheetViews>
    <sheetView topLeftCell="A4" workbookViewId="0">
      <selection activeCell="M17" sqref="M17"/>
    </sheetView>
  </sheetViews>
  <sheetFormatPr baseColWidth="10" defaultColWidth="11.42578125" defaultRowHeight="15"/>
  <sheetData>
    <row r="1" spans="1:13" ht="15" customHeight="1">
      <c r="A1" s="106"/>
      <c r="B1" s="106"/>
      <c r="C1" s="106"/>
      <c r="D1" s="106"/>
      <c r="E1" s="106"/>
      <c r="F1" s="106"/>
      <c r="G1" s="106"/>
      <c r="H1" s="106"/>
      <c r="I1" s="106"/>
      <c r="J1" s="106"/>
      <c r="K1" s="106"/>
      <c r="L1" s="106"/>
      <c r="M1" s="106"/>
    </row>
    <row r="2" spans="1:13" ht="15" customHeight="1">
      <c r="A2" s="106"/>
      <c r="B2" s="106"/>
      <c r="C2" s="106"/>
      <c r="D2" s="106"/>
      <c r="E2" s="106"/>
      <c r="F2" s="106"/>
      <c r="G2" s="106"/>
      <c r="H2" s="106"/>
      <c r="I2" s="106"/>
      <c r="J2" s="106"/>
      <c r="K2" s="106"/>
      <c r="L2" s="106"/>
      <c r="M2" s="106"/>
    </row>
    <row r="3" spans="1:13" ht="15" customHeight="1">
      <c r="A3" s="106"/>
      <c r="B3" s="128" t="s">
        <v>75</v>
      </c>
      <c r="C3" s="128"/>
      <c r="D3" s="128"/>
      <c r="E3" s="128"/>
      <c r="F3" s="128"/>
      <c r="G3" s="128"/>
      <c r="H3" s="128"/>
      <c r="I3" s="128"/>
      <c r="J3" s="128"/>
      <c r="K3" s="128"/>
      <c r="L3" s="128"/>
      <c r="M3" s="106"/>
    </row>
    <row r="4" spans="1:13" ht="15" customHeight="1">
      <c r="A4" s="106"/>
      <c r="B4" s="128"/>
      <c r="C4" s="128"/>
      <c r="D4" s="128"/>
      <c r="E4" s="128"/>
      <c r="F4" s="128"/>
      <c r="G4" s="128"/>
      <c r="H4" s="128"/>
      <c r="I4" s="128"/>
      <c r="J4" s="128"/>
      <c r="K4" s="128"/>
      <c r="L4" s="128"/>
      <c r="M4" s="106"/>
    </row>
    <row r="5" spans="1:13" ht="15" customHeight="1">
      <c r="A5" s="106"/>
      <c r="B5" s="128"/>
      <c r="C5" s="128"/>
      <c r="D5" s="128"/>
      <c r="E5" s="128"/>
      <c r="F5" s="128"/>
      <c r="G5" s="128"/>
      <c r="H5" s="128"/>
      <c r="I5" s="128"/>
      <c r="J5" s="128"/>
      <c r="K5" s="128"/>
      <c r="L5" s="128"/>
      <c r="M5" s="106"/>
    </row>
    <row r="6" spans="1:13" ht="15" customHeight="1">
      <c r="C6" s="122" t="str">
        <f>IF(Funktion!N19=0,Funktion!J9,Funktion!J10)</f>
        <v>ACHTUNG: Ihre Beantwortung des Fragebogen ist fehlerhaft!</v>
      </c>
      <c r="D6" s="123"/>
      <c r="E6" s="123"/>
      <c r="F6" s="123"/>
      <c r="G6" s="123"/>
      <c r="H6" s="123"/>
      <c r="I6" s="123"/>
      <c r="J6" s="123"/>
      <c r="K6" s="124"/>
    </row>
    <row r="7" spans="1:13" ht="15" customHeight="1">
      <c r="C7" s="125"/>
      <c r="D7" s="126"/>
      <c r="E7" s="126"/>
      <c r="F7" s="126"/>
      <c r="G7" s="126"/>
      <c r="H7" s="126"/>
      <c r="I7" s="126"/>
      <c r="J7" s="126"/>
      <c r="K7" s="127"/>
    </row>
  </sheetData>
  <sheetProtection algorithmName="SHA-512" hashValue="4MrFoqe+AOlOaa0LqPxs2KSZ+JZdruiloLikKizwYHvnLIrCfuGqAT3F7A5gNNEQYOXJfytNnTOe+1FaHfpxWw==" saltValue="qfU6uNs3Eg/oJv37iTamaA==" spinCount="100000" sheet="1" objects="1" scenarios="1" selectLockedCells="1" selectUnlockedCells="1"/>
  <mergeCells count="2">
    <mergeCell ref="C6:K7"/>
    <mergeCell ref="B3:L5"/>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E5739-7F0B-3248-8B2C-DB2DB7FEB821}">
  <sheetPr codeName="Tabelle5"/>
  <dimension ref="A1:AL264"/>
  <sheetViews>
    <sheetView topLeftCell="A204" zoomScale="80" zoomScaleNormal="80" workbookViewId="0">
      <selection activeCell="L212" sqref="L212"/>
    </sheetView>
  </sheetViews>
  <sheetFormatPr baseColWidth="10" defaultColWidth="11.42578125" defaultRowHeight="15"/>
  <cols>
    <col min="2" max="2" width="13.28515625" bestFit="1" customWidth="1"/>
    <col min="3" max="3" width="14" bestFit="1" customWidth="1"/>
    <col min="4" max="4" width="30.42578125" bestFit="1" customWidth="1"/>
    <col min="10" max="10" width="34.140625" bestFit="1" customWidth="1"/>
    <col min="11" max="11" width="16.42578125" bestFit="1" customWidth="1"/>
    <col min="12" max="12" width="12.42578125" bestFit="1" customWidth="1"/>
    <col min="13" max="13" width="31" bestFit="1" customWidth="1"/>
  </cols>
  <sheetData>
    <row r="1" spans="1:26">
      <c r="A1" s="130" t="s">
        <v>76</v>
      </c>
      <c r="B1" s="130"/>
      <c r="C1" s="130"/>
      <c r="D1" s="130"/>
      <c r="E1" s="130"/>
    </row>
    <row r="2" spans="1:26">
      <c r="A2" s="130"/>
      <c r="B2" s="130"/>
      <c r="C2" s="130"/>
      <c r="D2" s="130"/>
      <c r="E2" s="130"/>
      <c r="V2" t="s">
        <v>77</v>
      </c>
    </row>
    <row r="3" spans="1:26">
      <c r="A3" s="129" t="s">
        <v>4</v>
      </c>
      <c r="B3" s="129"/>
      <c r="C3" s="129"/>
      <c r="D3" s="129"/>
    </row>
    <row r="4" spans="1:26">
      <c r="A4" s="129"/>
      <c r="B4" s="129"/>
      <c r="C4" s="129"/>
      <c r="D4" s="129"/>
      <c r="V4" t="s">
        <v>75</v>
      </c>
    </row>
    <row r="5" spans="1:26">
      <c r="A5" s="129"/>
      <c r="B5" s="129"/>
      <c r="C5" s="129"/>
      <c r="D5" s="129"/>
    </row>
    <row r="6" spans="1:26">
      <c r="A6" t="s">
        <v>78</v>
      </c>
      <c r="J6" t="s">
        <v>79</v>
      </c>
      <c r="T6" t="s">
        <v>80</v>
      </c>
    </row>
    <row r="7" spans="1:26">
      <c r="A7" t="s">
        <v>81</v>
      </c>
      <c r="J7" t="s">
        <v>82</v>
      </c>
      <c r="V7" t="s">
        <v>83</v>
      </c>
      <c r="W7" t="s">
        <v>84</v>
      </c>
      <c r="X7" t="s">
        <v>85</v>
      </c>
      <c r="Y7" t="s">
        <v>86</v>
      </c>
      <c r="Z7" t="s">
        <v>87</v>
      </c>
    </row>
    <row r="8" spans="1:26">
      <c r="A8" t="s">
        <v>88</v>
      </c>
      <c r="J8" t="s">
        <v>89</v>
      </c>
      <c r="T8">
        <f>I19</f>
        <v>0</v>
      </c>
      <c r="U8" t="str">
        <f>C19</f>
        <v>Handeln</v>
      </c>
      <c r="V8">
        <f>IF(AND(T8&gt;=0,T8&lt;=0.15),T8,0)</f>
        <v>0</v>
      </c>
      <c r="W8">
        <f>IF(AND(T8&gt;0.15,T8&lt;=0.35),T8,0)</f>
        <v>0</v>
      </c>
      <c r="X8">
        <f>IF(AND(T8&gt;0.35,T8&lt;=0.55),T8,0)</f>
        <v>0</v>
      </c>
      <c r="Y8">
        <f>IF(AND(T8&gt;0.55,T8&lt;=0.85),T8,0)</f>
        <v>0</v>
      </c>
      <c r="Z8">
        <f>IF(AND(T8&gt;0.85,T8&lt;=1),T8,0)</f>
        <v>0</v>
      </c>
    </row>
    <row r="9" spans="1:26">
      <c r="A9" t="s">
        <v>90</v>
      </c>
      <c r="J9" t="s">
        <v>91</v>
      </c>
      <c r="T9">
        <f>I49</f>
        <v>0</v>
      </c>
      <c r="U9" t="s">
        <v>19</v>
      </c>
      <c r="V9">
        <f t="shared" ref="V9:V20" si="0">IF(AND(T9&gt;=0,T9&lt;=0.15),T9,0)</f>
        <v>0</v>
      </c>
      <c r="W9">
        <f>IF(AND(T9&gt;0.15,T9&lt;=0.35),T9,0)</f>
        <v>0</v>
      </c>
      <c r="X9">
        <f>IF(AND(T9&gt;0.35,T9&lt;=0.55),T9,0)</f>
        <v>0</v>
      </c>
      <c r="Y9">
        <f>IF(AND(T9&gt;0.55,T9&lt;=0.85),T9,0)</f>
        <v>0</v>
      </c>
      <c r="Z9">
        <f>IF(AND(T9&gt;0.85,T9&lt;=1),T9,0)</f>
        <v>0</v>
      </c>
    </row>
    <row r="10" spans="1:26">
      <c r="A10" t="s">
        <v>92</v>
      </c>
      <c r="J10" t="s">
        <v>93</v>
      </c>
      <c r="T10">
        <f>I67</f>
        <v>0</v>
      </c>
      <c r="U10" s="2" t="s">
        <v>23</v>
      </c>
      <c r="V10">
        <f t="shared" si="0"/>
        <v>0</v>
      </c>
      <c r="W10">
        <f>IF(AND(T10&gt;0.15,T10&lt;=0.35),T10,0)</f>
        <v>0</v>
      </c>
      <c r="X10">
        <f>IF(AND(T10&gt;0.35,T10&lt;=0.55),T10,0)</f>
        <v>0</v>
      </c>
      <c r="Y10">
        <f>IF(AND(T10&gt;0.55,T10&lt;=0.85),T10,0)</f>
        <v>0</v>
      </c>
      <c r="Z10">
        <f>IF(AND(T10&gt;0.85,T10&lt;=1),T10,0)</f>
        <v>0</v>
      </c>
    </row>
    <row r="11" spans="1:26">
      <c r="A11" t="s">
        <v>94</v>
      </c>
      <c r="T11">
        <f>I85</f>
        <v>0</v>
      </c>
      <c r="U11" s="2" t="s">
        <v>28</v>
      </c>
      <c r="V11">
        <f t="shared" si="0"/>
        <v>0</v>
      </c>
      <c r="W11">
        <f>IF(AND(T11&gt;0.15,T11&lt;=0.35),T11,0)</f>
        <v>0</v>
      </c>
      <c r="X11">
        <f>IF(AND(T11&gt;0.35,T11&lt;=0.55),T11,0)</f>
        <v>0</v>
      </c>
      <c r="Y11">
        <f>IF(AND(T11&gt;0.55,T11&lt;=0.85),T11,0)</f>
        <v>0</v>
      </c>
      <c r="Z11">
        <f>IF(AND(T11&gt;0.85,T11&lt;=1),T11,0)</f>
        <v>0</v>
      </c>
    </row>
    <row r="12" spans="1:26">
      <c r="A12" t="s">
        <v>95</v>
      </c>
      <c r="T12">
        <f>I115</f>
        <v>0</v>
      </c>
      <c r="U12" t="s">
        <v>35</v>
      </c>
      <c r="V12">
        <f t="shared" si="0"/>
        <v>0</v>
      </c>
      <c r="W12">
        <f>IF(AND(T12&gt;0.15,T12&lt;=0.35),T12,0)</f>
        <v>0</v>
      </c>
      <c r="X12">
        <f>IF(AND(T12&gt;0.35,T12&lt;=0.55),T12,0)</f>
        <v>0</v>
      </c>
      <c r="Y12">
        <f>IF(AND(T12&gt;0.55,T12&lt;=0.85),T12,0)</f>
        <v>0</v>
      </c>
      <c r="Z12">
        <f>IF(AND(T12&gt;0.85,T12&lt;=1),T12,0)</f>
        <v>0</v>
      </c>
    </row>
    <row r="13" spans="1:26">
      <c r="A13" t="s">
        <v>96</v>
      </c>
      <c r="T13">
        <f>I145</f>
        <v>0</v>
      </c>
      <c r="U13" t="s">
        <v>42</v>
      </c>
      <c r="V13">
        <f t="shared" si="0"/>
        <v>0</v>
      </c>
      <c r="W13">
        <f t="shared" ref="W13:W14" si="1">IF(AND(T13&gt;0.15,T13&lt;=0.35),T13,0)</f>
        <v>0</v>
      </c>
      <c r="X13">
        <f t="shared" ref="X13:X14" si="2">IF(AND(T13&gt;0.35,T13&lt;=0.55),T13,0)</f>
        <v>0</v>
      </c>
      <c r="Y13">
        <f t="shared" ref="Y13:Y14" si="3">IF(AND(T13&gt;0.55,T13&lt;=0.85),T13,0)</f>
        <v>0</v>
      </c>
      <c r="Z13">
        <f t="shared" ref="Z13:Z14" si="4">IF(AND(T13&gt;0.85,T13&lt;=1),T13,0)</f>
        <v>0</v>
      </c>
    </row>
    <row r="14" spans="1:26">
      <c r="T14">
        <f>I163</f>
        <v>0</v>
      </c>
      <c r="U14" t="s">
        <v>49</v>
      </c>
      <c r="V14">
        <f t="shared" si="0"/>
        <v>0</v>
      </c>
      <c r="W14">
        <f t="shared" si="1"/>
        <v>0</v>
      </c>
      <c r="X14">
        <f t="shared" si="2"/>
        <v>0</v>
      </c>
      <c r="Y14">
        <f t="shared" si="3"/>
        <v>0</v>
      </c>
      <c r="Z14">
        <f t="shared" si="4"/>
        <v>0</v>
      </c>
    </row>
    <row r="15" spans="1:26">
      <c r="T15">
        <f>I175</f>
        <v>0</v>
      </c>
      <c r="U15" t="s">
        <v>52</v>
      </c>
      <c r="V15">
        <f t="shared" si="0"/>
        <v>0</v>
      </c>
      <c r="W15">
        <f t="shared" ref="W15:W20" si="5">IF(AND(T15&gt;0.15,T15&lt;=0.35),T15,0)</f>
        <v>0</v>
      </c>
      <c r="X15">
        <f t="shared" ref="X15:X20" si="6">IF(AND(T15&gt;0.35,T15&lt;=0.55),T15,0)</f>
        <v>0</v>
      </c>
      <c r="Y15">
        <f t="shared" ref="Y15:Y20" si="7">IF(AND(T15&gt;0.55,T15&lt;=0.85),T15,0)</f>
        <v>0</v>
      </c>
      <c r="Z15">
        <f t="shared" ref="Z15:Z20" si="8">IF(AND(T15&gt;0.85,T15&lt;=1),T15,0)</f>
        <v>0</v>
      </c>
    </row>
    <row r="16" spans="1:26">
      <c r="T16">
        <f>I193</f>
        <v>0</v>
      </c>
      <c r="U16" t="s">
        <v>56</v>
      </c>
      <c r="V16">
        <f t="shared" si="0"/>
        <v>0</v>
      </c>
      <c r="W16">
        <f t="shared" si="5"/>
        <v>0</v>
      </c>
      <c r="X16">
        <f t="shared" si="6"/>
        <v>0</v>
      </c>
      <c r="Y16">
        <f t="shared" si="7"/>
        <v>0</v>
      </c>
      <c r="Z16">
        <f t="shared" si="8"/>
        <v>0</v>
      </c>
    </row>
    <row r="17" spans="2:26">
      <c r="T17">
        <f>I211</f>
        <v>0</v>
      </c>
      <c r="U17" t="s">
        <v>62</v>
      </c>
      <c r="V17">
        <f t="shared" si="0"/>
        <v>0</v>
      </c>
      <c r="W17">
        <f t="shared" si="5"/>
        <v>0</v>
      </c>
      <c r="X17">
        <f t="shared" si="6"/>
        <v>0</v>
      </c>
      <c r="Y17">
        <f t="shared" si="7"/>
        <v>0</v>
      </c>
      <c r="Z17">
        <f t="shared" si="8"/>
        <v>0</v>
      </c>
    </row>
    <row r="18" spans="2:26">
      <c r="B18" t="s">
        <v>97</v>
      </c>
      <c r="C18" t="s">
        <v>98</v>
      </c>
      <c r="G18" t="s">
        <v>99</v>
      </c>
      <c r="H18" t="s">
        <v>100</v>
      </c>
      <c r="I18" t="s">
        <v>80</v>
      </c>
      <c r="J18" t="s">
        <v>101</v>
      </c>
      <c r="K18" t="s">
        <v>102</v>
      </c>
      <c r="L18" t="s">
        <v>103</v>
      </c>
      <c r="M18" t="s">
        <v>104</v>
      </c>
      <c r="N18" t="s">
        <v>105</v>
      </c>
      <c r="T18">
        <f>I223</f>
        <v>0</v>
      </c>
      <c r="U18" t="s">
        <v>65</v>
      </c>
      <c r="V18">
        <f t="shared" si="0"/>
        <v>0</v>
      </c>
      <c r="W18">
        <f t="shared" si="5"/>
        <v>0</v>
      </c>
      <c r="X18">
        <f t="shared" si="6"/>
        <v>0</v>
      </c>
      <c r="Y18">
        <f t="shared" si="7"/>
        <v>0</v>
      </c>
      <c r="Z18">
        <f t="shared" si="8"/>
        <v>0</v>
      </c>
    </row>
    <row r="19" spans="2:26">
      <c r="B19" t="s">
        <v>5</v>
      </c>
      <c r="C19" t="s">
        <v>13</v>
      </c>
      <c r="D19" t="s">
        <v>106</v>
      </c>
      <c r="E19" t="b">
        <v>0</v>
      </c>
      <c r="F19">
        <f>IF(E19=TRUE,0,0)</f>
        <v>0</v>
      </c>
      <c r="H19">
        <f>SUM(G23,G29,G35,G41,G47)</f>
        <v>0</v>
      </c>
      <c r="I19">
        <f>IF(AND(E24=FALSE,E30=FALSE,E36=FALSE,E42=FALSE,E48=FALSE),H19/16,H19/L19)</f>
        <v>0</v>
      </c>
      <c r="J19" t="b">
        <f>AND(COUNTIF(E19:E24,FALSE)=5,COUNTIF(E19:E24,TRUE)=1)</f>
        <v>0</v>
      </c>
      <c r="K19">
        <f>COUNTIF(F19:F48,99)</f>
        <v>0</v>
      </c>
      <c r="L19">
        <f>16-K19*4</f>
        <v>16</v>
      </c>
      <c r="M19" t="str">
        <f>IF(AND(J19=TRUE,J25=TRUE,J31=TRUE,J37=TRUE,J43=TRUE,J49=TRUE,J55=TRUE,J61=TRUE,J67=TRUE,J73=TRUE,J79=TRUE),$J$8,$J$7)</f>
        <v>FEHLER: nicht vollständig/korrekt ausgefüllt, keine Mehrfachankreuzung erlaubt!</v>
      </c>
      <c r="N19">
        <f>IF(AND(M19=J8,M85=J8,M115=J8,M145=J8,M163=J8,M211=J8),1,0)</f>
        <v>0</v>
      </c>
      <c r="T19">
        <f>I235</f>
        <v>0</v>
      </c>
      <c r="U19" t="s">
        <v>107</v>
      </c>
      <c r="V19">
        <f t="shared" si="0"/>
        <v>0</v>
      </c>
      <c r="W19">
        <f t="shared" si="5"/>
        <v>0</v>
      </c>
      <c r="X19">
        <f t="shared" si="6"/>
        <v>0</v>
      </c>
      <c r="Y19">
        <f t="shared" si="7"/>
        <v>0</v>
      </c>
      <c r="Z19">
        <f t="shared" si="8"/>
        <v>0</v>
      </c>
    </row>
    <row r="20" spans="2:26">
      <c r="D20" t="s">
        <v>108</v>
      </c>
      <c r="E20" t="b">
        <v>0</v>
      </c>
      <c r="F20">
        <f>IF(E20=TRUE,1,0)</f>
        <v>0</v>
      </c>
      <c r="T20">
        <f>I247</f>
        <v>0</v>
      </c>
      <c r="U20" t="s">
        <v>71</v>
      </c>
      <c r="V20">
        <f t="shared" si="0"/>
        <v>0</v>
      </c>
      <c r="W20">
        <f t="shared" si="5"/>
        <v>0</v>
      </c>
      <c r="X20">
        <f t="shared" si="6"/>
        <v>0</v>
      </c>
      <c r="Y20">
        <f t="shared" si="7"/>
        <v>0</v>
      </c>
      <c r="Z20">
        <f t="shared" si="8"/>
        <v>0</v>
      </c>
    </row>
    <row r="21" spans="2:26">
      <c r="D21" t="s">
        <v>109</v>
      </c>
      <c r="E21" t="b">
        <v>0</v>
      </c>
      <c r="F21">
        <f>IF(E21=TRUE,2,0)</f>
        <v>0</v>
      </c>
    </row>
    <row r="22" spans="2:26">
      <c r="D22" t="s">
        <v>110</v>
      </c>
      <c r="E22" t="b">
        <v>0</v>
      </c>
      <c r="F22">
        <f>IF(E22=TRUE,3,0)</f>
        <v>0</v>
      </c>
      <c r="V22" t="s">
        <v>83</v>
      </c>
      <c r="W22" t="s">
        <v>84</v>
      </c>
      <c r="X22" t="s">
        <v>85</v>
      </c>
      <c r="Y22" t="s">
        <v>86</v>
      </c>
      <c r="Z22" t="s">
        <v>87</v>
      </c>
    </row>
    <row r="23" spans="2:26">
      <c r="D23" t="s">
        <v>111</v>
      </c>
      <c r="E23" t="b">
        <v>0</v>
      </c>
      <c r="F23">
        <f>IF(E23=TRUE,4,0)</f>
        <v>0</v>
      </c>
      <c r="G23">
        <f>IF(J19=TRUE,SUM(F19:F23),0)</f>
        <v>0</v>
      </c>
      <c r="T23">
        <f>(T8+T9+T10)/3</f>
        <v>0</v>
      </c>
      <c r="U23" t="s">
        <v>5</v>
      </c>
      <c r="V23">
        <f>IF(AND(T23&gt;=0,T23&lt;=0.15),T23,0)</f>
        <v>0</v>
      </c>
      <c r="W23">
        <f>IF(AND(T23&gt;0.15,T23&lt;=0.35),T23,0)</f>
        <v>0</v>
      </c>
      <c r="X23">
        <f>IF(AND(T23&gt;0.35,T23&lt;=0.55),T23,0)</f>
        <v>0</v>
      </c>
      <c r="Y23">
        <f>IF(AND(T23&gt;0.55,T23&lt;=0.85),T23,0)</f>
        <v>0</v>
      </c>
      <c r="Z23">
        <f>IF(AND(T23&gt;0.85,T23&lt;=1),T23,0)</f>
        <v>0</v>
      </c>
    </row>
    <row r="24" spans="2:26">
      <c r="D24" t="s">
        <v>112</v>
      </c>
      <c r="E24" t="b">
        <v>0</v>
      </c>
      <c r="F24">
        <f>IF(E24=TRUE,99,0)</f>
        <v>0</v>
      </c>
      <c r="T24">
        <f>I85</f>
        <v>0</v>
      </c>
      <c r="U24" t="s">
        <v>28</v>
      </c>
      <c r="V24">
        <f t="shared" ref="V24:V28" si="9">IF(AND(T24&gt;=0,T24&lt;=0.15),T24,0)</f>
        <v>0</v>
      </c>
      <c r="W24">
        <f t="shared" ref="W24:W28" si="10">IF(AND(T24&gt;0.15,T24&lt;=0.35),T24,0)</f>
        <v>0</v>
      </c>
      <c r="X24">
        <f t="shared" ref="X24:X28" si="11">IF(AND(T24&gt;0.35,T24&lt;=0.55),T24,0)</f>
        <v>0</v>
      </c>
      <c r="Y24">
        <f t="shared" ref="Y24:Y28" si="12">IF(AND(T24&gt;0.55,T24&lt;=0.85),T24,0)</f>
        <v>0</v>
      </c>
      <c r="Z24">
        <f t="shared" ref="Z24:Z28" si="13">IF(AND(T24&gt;0.85,T24&lt;=1),T24,0)</f>
        <v>0</v>
      </c>
    </row>
    <row r="25" spans="2:26">
      <c r="D25" t="s">
        <v>113</v>
      </c>
      <c r="E25" t="b">
        <v>0</v>
      </c>
      <c r="F25">
        <f t="shared" ref="F25" si="14">IF(E25=TRUE,0,0)</f>
        <v>0</v>
      </c>
      <c r="J25" t="b">
        <f>AND(COUNTIF(E25:E30,FALSE)=5,COUNTIF(E25:E30,TRUE)=1)</f>
        <v>0</v>
      </c>
      <c r="T25">
        <f>I115</f>
        <v>0</v>
      </c>
      <c r="U25" t="s">
        <v>35</v>
      </c>
      <c r="V25">
        <f t="shared" si="9"/>
        <v>0</v>
      </c>
      <c r="W25">
        <f t="shared" si="10"/>
        <v>0</v>
      </c>
      <c r="X25">
        <f t="shared" si="11"/>
        <v>0</v>
      </c>
      <c r="Y25">
        <f t="shared" si="12"/>
        <v>0</v>
      </c>
      <c r="Z25">
        <f t="shared" si="13"/>
        <v>0</v>
      </c>
    </row>
    <row r="26" spans="2:26">
      <c r="E26" t="b">
        <v>0</v>
      </c>
      <c r="F26">
        <f t="shared" ref="F26" si="15">IF(E26=TRUE,1,0)</f>
        <v>0</v>
      </c>
      <c r="T26">
        <f>I145</f>
        <v>0</v>
      </c>
      <c r="U26" t="s">
        <v>42</v>
      </c>
      <c r="V26">
        <f t="shared" si="9"/>
        <v>0</v>
      </c>
      <c r="W26">
        <f t="shared" si="10"/>
        <v>0</v>
      </c>
      <c r="X26">
        <f t="shared" si="11"/>
        <v>0</v>
      </c>
      <c r="Y26">
        <f t="shared" si="12"/>
        <v>0</v>
      </c>
      <c r="Z26">
        <f t="shared" si="13"/>
        <v>0</v>
      </c>
    </row>
    <row r="27" spans="2:26">
      <c r="E27" t="b">
        <v>0</v>
      </c>
      <c r="F27">
        <f t="shared" ref="F27" si="16">IF(E27=TRUE,2,0)</f>
        <v>0</v>
      </c>
      <c r="T27">
        <f>(T14+T15+T16)/3</f>
        <v>0</v>
      </c>
      <c r="U27" t="s">
        <v>47</v>
      </c>
      <c r="V27">
        <f t="shared" si="9"/>
        <v>0</v>
      </c>
      <c r="W27">
        <f t="shared" si="10"/>
        <v>0</v>
      </c>
      <c r="X27">
        <f t="shared" si="11"/>
        <v>0</v>
      </c>
      <c r="Y27">
        <f t="shared" si="12"/>
        <v>0</v>
      </c>
      <c r="Z27">
        <f t="shared" si="13"/>
        <v>0</v>
      </c>
    </row>
    <row r="28" spans="2:26">
      <c r="E28" t="b">
        <v>0</v>
      </c>
      <c r="F28">
        <f t="shared" ref="F28" si="17">IF(E28=TRUE,3,0)</f>
        <v>0</v>
      </c>
      <c r="T28">
        <f>(T18+T19+T20+T17)/4</f>
        <v>0</v>
      </c>
      <c r="U28" t="s">
        <v>60</v>
      </c>
      <c r="V28">
        <f t="shared" si="9"/>
        <v>0</v>
      </c>
      <c r="W28">
        <f t="shared" si="10"/>
        <v>0</v>
      </c>
      <c r="X28">
        <f t="shared" si="11"/>
        <v>0</v>
      </c>
      <c r="Y28">
        <f t="shared" si="12"/>
        <v>0</v>
      </c>
      <c r="Z28">
        <f t="shared" si="13"/>
        <v>0</v>
      </c>
    </row>
    <row r="29" spans="2:26">
      <c r="E29" t="b">
        <v>0</v>
      </c>
      <c r="F29">
        <f t="shared" ref="F29" si="18">IF(E29=TRUE,4,0)</f>
        <v>0</v>
      </c>
      <c r="G29">
        <f>IF(J25=TRUE,SUM(F25:F29),0)</f>
        <v>0</v>
      </c>
    </row>
    <row r="30" spans="2:26">
      <c r="E30" t="b">
        <v>0</v>
      </c>
      <c r="F30">
        <f t="shared" ref="F30" si="19">IF(E30=TRUE,99,0)</f>
        <v>0</v>
      </c>
    </row>
    <row r="31" spans="2:26">
      <c r="D31" t="s">
        <v>114</v>
      </c>
      <c r="E31" t="b">
        <v>0</v>
      </c>
      <c r="F31">
        <f t="shared" ref="F31" si="20">IF(E31=TRUE,0,0)</f>
        <v>0</v>
      </c>
      <c r="J31" t="b">
        <f>AND(COUNTIF(E31:E36,FALSE)=5,COUNTIF(E31:E36,TRUE)=1)</f>
        <v>0</v>
      </c>
    </row>
    <row r="32" spans="2:26">
      <c r="E32" t="b">
        <v>0</v>
      </c>
      <c r="F32">
        <f t="shared" ref="F32" si="21">IF(E32=TRUE,1,0)</f>
        <v>0</v>
      </c>
    </row>
    <row r="33" spans="4:10">
      <c r="E33" t="b">
        <v>0</v>
      </c>
      <c r="F33">
        <f t="shared" ref="F33" si="22">IF(E33=TRUE,2,0)</f>
        <v>0</v>
      </c>
    </row>
    <row r="34" spans="4:10">
      <c r="E34" t="b">
        <v>0</v>
      </c>
      <c r="F34">
        <f t="shared" ref="F34" si="23">IF(E34=TRUE,3,0)</f>
        <v>0</v>
      </c>
    </row>
    <row r="35" spans="4:10">
      <c r="E35" t="b">
        <v>0</v>
      </c>
      <c r="F35">
        <f t="shared" ref="F35" si="24">IF(E35=TRUE,4,0)</f>
        <v>0</v>
      </c>
      <c r="G35">
        <f>SUM(F31:F35)</f>
        <v>0</v>
      </c>
    </row>
    <row r="36" spans="4:10">
      <c r="E36" t="b">
        <v>0</v>
      </c>
      <c r="F36">
        <f t="shared" ref="F36" si="25">IF(E36=TRUE,99,0)</f>
        <v>0</v>
      </c>
    </row>
    <row r="37" spans="4:10">
      <c r="D37" t="s">
        <v>115</v>
      </c>
      <c r="E37" t="b">
        <v>0</v>
      </c>
      <c r="F37">
        <f t="shared" ref="F37" si="26">IF(E37=TRUE,0,0)</f>
        <v>0</v>
      </c>
      <c r="J37" t="b">
        <f>AND(COUNTIF(E37:E42,FALSE)=5,COUNTIF(E37:E42,TRUE)=1)</f>
        <v>0</v>
      </c>
    </row>
    <row r="38" spans="4:10">
      <c r="E38" t="b">
        <v>0</v>
      </c>
      <c r="F38">
        <f t="shared" ref="F38" si="27">IF(E38=TRUE,1,0)</f>
        <v>0</v>
      </c>
    </row>
    <row r="39" spans="4:10">
      <c r="E39" t="b">
        <v>0</v>
      </c>
      <c r="F39">
        <f t="shared" ref="F39" si="28">IF(E39=TRUE,2,0)</f>
        <v>0</v>
      </c>
    </row>
    <row r="40" spans="4:10">
      <c r="E40" t="b">
        <v>0</v>
      </c>
      <c r="F40">
        <f t="shared" ref="F40" si="29">IF(E40=TRUE,3,0)</f>
        <v>0</v>
      </c>
    </row>
    <row r="41" spans="4:10">
      <c r="E41" t="b">
        <v>0</v>
      </c>
      <c r="F41">
        <f t="shared" ref="F41" si="30">IF(E41=TRUE,4,0)</f>
        <v>0</v>
      </c>
      <c r="G41">
        <f>SUM(F37:F41)</f>
        <v>0</v>
      </c>
    </row>
    <row r="42" spans="4:10">
      <c r="E42" t="b">
        <v>0</v>
      </c>
      <c r="F42">
        <f t="shared" ref="F42" si="31">IF(E42=TRUE,99,0)</f>
        <v>0</v>
      </c>
    </row>
    <row r="43" spans="4:10">
      <c r="D43" t="s">
        <v>116</v>
      </c>
      <c r="E43" t="b">
        <v>0</v>
      </c>
      <c r="F43">
        <f t="shared" ref="F43" si="32">IF(E43=TRUE,0,0)</f>
        <v>0</v>
      </c>
      <c r="J43" t="b">
        <f>AND(COUNTIF(E43:E48,FALSE)=5,COUNTIF(E43:E48,TRUE)=1)</f>
        <v>0</v>
      </c>
    </row>
    <row r="44" spans="4:10">
      <c r="E44" t="b">
        <v>0</v>
      </c>
      <c r="F44">
        <f t="shared" ref="F44" si="33">IF(E44=TRUE,1,0)</f>
        <v>0</v>
      </c>
    </row>
    <row r="45" spans="4:10">
      <c r="E45" t="b">
        <v>0</v>
      </c>
      <c r="F45">
        <f t="shared" ref="F45" si="34">IF(E45=TRUE,2,0)</f>
        <v>0</v>
      </c>
    </row>
    <row r="46" spans="4:10">
      <c r="E46" t="b">
        <v>0</v>
      </c>
      <c r="F46">
        <f t="shared" ref="F46" si="35">IF(E46=TRUE,3,0)</f>
        <v>0</v>
      </c>
    </row>
    <row r="47" spans="4:10">
      <c r="E47" t="b">
        <v>0</v>
      </c>
      <c r="F47">
        <f t="shared" ref="F47" si="36">IF(E47=TRUE,4,0)</f>
        <v>0</v>
      </c>
    </row>
    <row r="48" spans="4:10">
      <c r="E48" t="b">
        <v>0</v>
      </c>
      <c r="F48">
        <f t="shared" ref="F48" si="37">IF(E48=TRUE,99,0)</f>
        <v>0</v>
      </c>
      <c r="G48">
        <f>IF(J43=TRUE,SUM(F43:F47),0)</f>
        <v>0</v>
      </c>
    </row>
    <row r="49" spans="3:12">
      <c r="C49" t="s">
        <v>19</v>
      </c>
      <c r="D49" t="s">
        <v>117</v>
      </c>
      <c r="E49" t="b">
        <v>0</v>
      </c>
      <c r="F49">
        <f>IF(E49=TRUE,0,0)</f>
        <v>0</v>
      </c>
      <c r="H49">
        <f>SUM(G54,G60,G66)</f>
        <v>0</v>
      </c>
      <c r="I49">
        <f>IF(AND(E54=FALSE,E60=FALSE,E66=FALSE,E72=FALSE,E78=FALSE),H49/12,H49/L49)</f>
        <v>0</v>
      </c>
      <c r="J49" t="b">
        <f>AND(COUNTIF(E49:E54,FALSE)=5,COUNTIF(E49:E54,TRUE)=1)</f>
        <v>0</v>
      </c>
      <c r="K49">
        <f>COUNTIF(F49:F66,99)</f>
        <v>0</v>
      </c>
      <c r="L49">
        <f>12-K49*4</f>
        <v>12</v>
      </c>
    </row>
    <row r="50" spans="3:12">
      <c r="E50" t="b">
        <v>0</v>
      </c>
      <c r="F50">
        <f>IF(E50=TRUE,1,0)</f>
        <v>0</v>
      </c>
    </row>
    <row r="51" spans="3:12">
      <c r="E51" t="b">
        <v>0</v>
      </c>
      <c r="F51">
        <f>IF(E51=TRUE,2,0)</f>
        <v>0</v>
      </c>
    </row>
    <row r="52" spans="3:12">
      <c r="E52" t="b">
        <v>0</v>
      </c>
      <c r="F52">
        <f>IF(E52=TRUE,3,0)</f>
        <v>0</v>
      </c>
    </row>
    <row r="53" spans="3:12">
      <c r="E53" t="b">
        <v>0</v>
      </c>
      <c r="F53">
        <f>IF(E53=TRUE,4,0)</f>
        <v>0</v>
      </c>
    </row>
    <row r="54" spans="3:12">
      <c r="E54" t="b">
        <v>0</v>
      </c>
      <c r="F54">
        <f>IF(E54=TRUE,99,0)</f>
        <v>0</v>
      </c>
      <c r="G54">
        <f>IF(J49=TRUE,SUM(F49:F53),0)</f>
        <v>0</v>
      </c>
    </row>
    <row r="55" spans="3:12">
      <c r="D55" t="s">
        <v>113</v>
      </c>
      <c r="E55" t="b">
        <v>0</v>
      </c>
      <c r="F55">
        <f t="shared" ref="F55" si="38">IF(E55=TRUE,0,0)</f>
        <v>0</v>
      </c>
      <c r="J55" t="b">
        <f>AND(COUNTIF(E55:E60,FALSE)=5,COUNTIF(E55:E60,TRUE)=1)</f>
        <v>0</v>
      </c>
    </row>
    <row r="56" spans="3:12">
      <c r="E56" t="b">
        <v>0</v>
      </c>
      <c r="F56">
        <f t="shared" ref="F56" si="39">IF(E56=TRUE,1,0)</f>
        <v>0</v>
      </c>
    </row>
    <row r="57" spans="3:12">
      <c r="E57" t="b">
        <v>0</v>
      </c>
      <c r="F57">
        <f t="shared" ref="F57" si="40">IF(E57=TRUE,2,0)</f>
        <v>0</v>
      </c>
    </row>
    <row r="58" spans="3:12">
      <c r="E58" t="b">
        <v>0</v>
      </c>
      <c r="F58">
        <f t="shared" ref="F58" si="41">IF(E58=TRUE,3,0)</f>
        <v>0</v>
      </c>
    </row>
    <row r="59" spans="3:12">
      <c r="E59" t="b">
        <v>0</v>
      </c>
      <c r="F59">
        <f t="shared" ref="F59" si="42">IF(E59=TRUE,4,0)</f>
        <v>0</v>
      </c>
    </row>
    <row r="60" spans="3:12">
      <c r="E60" t="b">
        <v>0</v>
      </c>
      <c r="F60">
        <f t="shared" ref="F60" si="43">IF(E60=TRUE,99,0)</f>
        <v>0</v>
      </c>
      <c r="G60">
        <f>IF(J55=TRUE,SUM(F55:F59),0)</f>
        <v>0</v>
      </c>
    </row>
    <row r="61" spans="3:12">
      <c r="D61" t="s">
        <v>118</v>
      </c>
      <c r="E61" t="b">
        <v>0</v>
      </c>
      <c r="F61">
        <f t="shared" ref="F61" si="44">IF(E61=TRUE,0,0)</f>
        <v>0</v>
      </c>
      <c r="J61" t="b">
        <f>AND(COUNTIF(E61:E66,FALSE)=5,COUNTIF(E61:E66,TRUE)=1)</f>
        <v>0</v>
      </c>
    </row>
    <row r="62" spans="3:12">
      <c r="E62" t="b">
        <v>0</v>
      </c>
      <c r="F62">
        <f t="shared" ref="F62" si="45">IF(E62=TRUE,1,0)</f>
        <v>0</v>
      </c>
    </row>
    <row r="63" spans="3:12">
      <c r="E63" t="b">
        <v>0</v>
      </c>
      <c r="F63">
        <f t="shared" ref="F63" si="46">IF(E63=TRUE,2,0)</f>
        <v>0</v>
      </c>
    </row>
    <row r="64" spans="3:12">
      <c r="E64" t="b">
        <v>0</v>
      </c>
      <c r="F64">
        <f t="shared" ref="F64" si="47">IF(E64=TRUE,3,0)</f>
        <v>0</v>
      </c>
    </row>
    <row r="65" spans="3:12">
      <c r="E65" t="b">
        <v>0</v>
      </c>
      <c r="F65">
        <f t="shared" ref="F65" si="48">IF(E65=TRUE,4,0)</f>
        <v>0</v>
      </c>
    </row>
    <row r="66" spans="3:12">
      <c r="E66" t="b">
        <v>0</v>
      </c>
      <c r="F66">
        <f t="shared" ref="F66" si="49">IF(E66=TRUE,99,0)</f>
        <v>0</v>
      </c>
      <c r="G66">
        <f>IF(J61=TRUE,SUM(F61:F65),0)</f>
        <v>0</v>
      </c>
    </row>
    <row r="67" spans="3:12">
      <c r="C67" t="s">
        <v>23</v>
      </c>
      <c r="D67" t="s">
        <v>117</v>
      </c>
      <c r="E67" t="b">
        <v>0</v>
      </c>
      <c r="F67">
        <f>IF(E67=TRUE,0,0)</f>
        <v>0</v>
      </c>
      <c r="H67">
        <f>SUM(G72,G78,G84)</f>
        <v>0</v>
      </c>
      <c r="I67">
        <f>IF(AND(E72=FALSE,E78=FALSE,E84=FALSE,E90=FALSE,E96=FALSE),H67/12,H67/L67)</f>
        <v>0</v>
      </c>
      <c r="J67" t="b">
        <f>AND(COUNTIF(E67:E72,FALSE)=5,COUNTIF(E67:E72,TRUE)=1)</f>
        <v>0</v>
      </c>
      <c r="K67">
        <f>COUNTIF(F67:F84,99)</f>
        <v>0</v>
      </c>
      <c r="L67">
        <f>12-K67*4</f>
        <v>12</v>
      </c>
    </row>
    <row r="68" spans="3:12">
      <c r="E68" t="b">
        <v>0</v>
      </c>
      <c r="F68">
        <f>IF(E68=TRUE,1,0)</f>
        <v>0</v>
      </c>
    </row>
    <row r="69" spans="3:12">
      <c r="E69" t="b">
        <v>0</v>
      </c>
      <c r="F69">
        <f>IF(E69=TRUE,2,0)</f>
        <v>0</v>
      </c>
    </row>
    <row r="70" spans="3:12">
      <c r="E70" t="b">
        <v>0</v>
      </c>
      <c r="F70">
        <f>IF(E70=TRUE,3,0)</f>
        <v>0</v>
      </c>
    </row>
    <row r="71" spans="3:12">
      <c r="E71" t="b">
        <v>0</v>
      </c>
      <c r="F71">
        <f>IF(E71=TRUE,4,0)</f>
        <v>0</v>
      </c>
    </row>
    <row r="72" spans="3:12">
      <c r="E72" t="b">
        <v>0</v>
      </c>
      <c r="F72">
        <f>IF(E72=TRUE,99,0)</f>
        <v>0</v>
      </c>
      <c r="G72">
        <f>IF(J67=TRUE,SUM(F67:F71),0)</f>
        <v>0</v>
      </c>
    </row>
    <row r="73" spans="3:12">
      <c r="D73" t="s">
        <v>113</v>
      </c>
      <c r="E73" t="b">
        <v>0</v>
      </c>
      <c r="F73">
        <f t="shared" ref="F73" si="50">IF(E73=TRUE,0,0)</f>
        <v>0</v>
      </c>
      <c r="J73" t="b">
        <f>AND(COUNTIF(E73:E78,FALSE)=5,COUNTIF(E73:E78,TRUE)=1)</f>
        <v>0</v>
      </c>
    </row>
    <row r="74" spans="3:12">
      <c r="E74" t="b">
        <v>0</v>
      </c>
      <c r="F74">
        <f t="shared" ref="F74" si="51">IF(E74=TRUE,1,0)</f>
        <v>0</v>
      </c>
    </row>
    <row r="75" spans="3:12">
      <c r="E75" t="b">
        <v>0</v>
      </c>
      <c r="F75">
        <f t="shared" ref="F75" si="52">IF(E75=TRUE,2,0)</f>
        <v>0</v>
      </c>
    </row>
    <row r="76" spans="3:12">
      <c r="E76" t="b">
        <v>0</v>
      </c>
      <c r="F76">
        <f t="shared" ref="F76" si="53">IF(E76=TRUE,3,0)</f>
        <v>0</v>
      </c>
    </row>
    <row r="77" spans="3:12">
      <c r="E77" t="b">
        <v>0</v>
      </c>
      <c r="F77">
        <f t="shared" ref="F77" si="54">IF(E77=TRUE,4,0)</f>
        <v>0</v>
      </c>
    </row>
    <row r="78" spans="3:12">
      <c r="E78" t="b">
        <v>0</v>
      </c>
      <c r="F78">
        <f t="shared" ref="F78" si="55">IF(E78=TRUE,99,0)</f>
        <v>0</v>
      </c>
      <c r="G78">
        <f>IF(J73=TRUE,SUM(F73:F77),0)</f>
        <v>0</v>
      </c>
    </row>
    <row r="79" spans="3:12">
      <c r="D79" t="s">
        <v>118</v>
      </c>
      <c r="E79" t="b">
        <v>0</v>
      </c>
      <c r="F79">
        <f t="shared" ref="F79" si="56">IF(E79=TRUE,0,0)</f>
        <v>0</v>
      </c>
      <c r="J79" t="b">
        <f>AND(COUNTIF(E79:E84,FALSE)=5,COUNTIF(E79:E84,TRUE)=1)</f>
        <v>0</v>
      </c>
    </row>
    <row r="80" spans="3:12">
      <c r="E80" t="b">
        <v>0</v>
      </c>
      <c r="F80">
        <f t="shared" ref="F80" si="57">IF(E80=TRUE,1,0)</f>
        <v>0</v>
      </c>
    </row>
    <row r="81" spans="2:13">
      <c r="E81" t="b">
        <v>0</v>
      </c>
      <c r="F81">
        <f t="shared" ref="F81" si="58">IF(E81=TRUE,2,0)</f>
        <v>0</v>
      </c>
    </row>
    <row r="82" spans="2:13">
      <c r="E82" t="b">
        <v>0</v>
      </c>
      <c r="F82">
        <f t="shared" ref="F82" si="59">IF(E82=TRUE,3,0)</f>
        <v>0</v>
      </c>
    </row>
    <row r="83" spans="2:13">
      <c r="E83" t="b">
        <v>0</v>
      </c>
      <c r="F83">
        <f t="shared" ref="F83" si="60">IF(E83=TRUE,4,0)</f>
        <v>0</v>
      </c>
    </row>
    <row r="84" spans="2:13">
      <c r="E84" t="b">
        <v>0</v>
      </c>
      <c r="F84">
        <f t="shared" ref="F84" si="61">IF(E84=TRUE,99,0)</f>
        <v>0</v>
      </c>
      <c r="G84">
        <f>IF(J79=TRUE,SUM(F79:F83),0)</f>
        <v>0</v>
      </c>
    </row>
    <row r="85" spans="2:13">
      <c r="B85" t="s">
        <v>28</v>
      </c>
      <c r="D85" t="s">
        <v>119</v>
      </c>
      <c r="E85" t="b">
        <v>0</v>
      </c>
      <c r="F85">
        <f t="shared" ref="F85" si="62">IF(E85=TRUE,0,0)</f>
        <v>0</v>
      </c>
      <c r="H85">
        <f>SUM(G90,G96,G102,G108,G114)</f>
        <v>0</v>
      </c>
      <c r="I85">
        <f>IF(AND(E90=FALSE,E96=FALSE,E102=FALSE,E108=FALSE,E114=FALSE),H85/20,H85/L85)</f>
        <v>0</v>
      </c>
      <c r="J85" t="b">
        <f>AND(COUNTIF(E85:E90,FALSE)=5,COUNTIF(E85:E90,TRUE)=1)</f>
        <v>0</v>
      </c>
      <c r="K85">
        <f>COUNTIF(F85:F114,99)</f>
        <v>0</v>
      </c>
      <c r="L85">
        <f>16-K85*4</f>
        <v>16</v>
      </c>
      <c r="M85" t="str">
        <f>IF(AND(J85=TRUE,J91=TRUE,J97=TRUE,J103=TRUE,J109=TRUE),$J$8,$J$7)</f>
        <v>FEHLER: nicht vollständig/korrekt ausgefüllt, keine Mehrfachankreuzung erlaubt!</v>
      </c>
    </row>
    <row r="86" spans="2:13">
      <c r="E86" t="b">
        <v>0</v>
      </c>
      <c r="F86">
        <f t="shared" ref="F86" si="63">IF(E86=TRUE,1,0)</f>
        <v>0</v>
      </c>
    </row>
    <row r="87" spans="2:13">
      <c r="E87" t="b">
        <v>0</v>
      </c>
      <c r="F87">
        <f t="shared" ref="F87" si="64">IF(E87=TRUE,2,0)</f>
        <v>0</v>
      </c>
    </row>
    <row r="88" spans="2:13">
      <c r="E88" t="b">
        <v>0</v>
      </c>
      <c r="F88">
        <f t="shared" ref="F88" si="65">IF(E88=TRUE,3,0)</f>
        <v>0</v>
      </c>
    </row>
    <row r="89" spans="2:13">
      <c r="E89" t="b">
        <v>0</v>
      </c>
      <c r="F89">
        <f t="shared" ref="F89" si="66">IF(E89=TRUE,4,0)</f>
        <v>0</v>
      </c>
    </row>
    <row r="90" spans="2:13">
      <c r="E90" t="b">
        <v>0</v>
      </c>
      <c r="F90">
        <f t="shared" ref="F90" si="67">IF(E90=TRUE,99,0)</f>
        <v>0</v>
      </c>
      <c r="G90">
        <f>IF(J85=TRUE,SUM(F85:F89),0)</f>
        <v>0</v>
      </c>
    </row>
    <row r="91" spans="2:13">
      <c r="D91" t="s">
        <v>120</v>
      </c>
      <c r="E91" t="b">
        <v>0</v>
      </c>
      <c r="F91">
        <f t="shared" ref="F91" si="68">IF(E91=TRUE,0,0)</f>
        <v>0</v>
      </c>
      <c r="J91" t="b">
        <f>AND(COUNTIF(E91:E96,FALSE)=5,COUNTIF(E91:E96,TRUE)=1)</f>
        <v>0</v>
      </c>
    </row>
    <row r="92" spans="2:13">
      <c r="E92" t="b">
        <v>0</v>
      </c>
      <c r="F92">
        <f t="shared" ref="F92" si="69">IF(E92=TRUE,1,0)</f>
        <v>0</v>
      </c>
    </row>
    <row r="93" spans="2:13">
      <c r="E93" t="b">
        <v>0</v>
      </c>
      <c r="F93">
        <f t="shared" ref="F93" si="70">IF(E93=TRUE,2,0)</f>
        <v>0</v>
      </c>
    </row>
    <row r="94" spans="2:13">
      <c r="E94" t="b">
        <v>0</v>
      </c>
      <c r="F94">
        <f t="shared" ref="F94" si="71">IF(E94=TRUE,3,0)</f>
        <v>0</v>
      </c>
    </row>
    <row r="95" spans="2:13">
      <c r="E95" t="b">
        <v>0</v>
      </c>
      <c r="F95">
        <f t="shared" ref="F95" si="72">IF(E95=TRUE,4,0)</f>
        <v>0</v>
      </c>
    </row>
    <row r="96" spans="2:13">
      <c r="E96" t="b">
        <v>0</v>
      </c>
      <c r="F96">
        <f t="shared" ref="F96" si="73">IF(E96=TRUE,99,0)</f>
        <v>0</v>
      </c>
      <c r="G96">
        <f>IF(J91=TRUE,SUM(F91:F95),0)</f>
        <v>0</v>
      </c>
    </row>
    <row r="97" spans="4:10">
      <c r="D97" t="s">
        <v>118</v>
      </c>
      <c r="E97" t="b">
        <v>0</v>
      </c>
      <c r="F97">
        <f t="shared" ref="F97:F109" si="74">IF(E97=TRUE,0,0)</f>
        <v>0</v>
      </c>
      <c r="J97" t="b">
        <f>AND(COUNTIF(E97:E102,FALSE)=5,COUNTIF(E97:E102,TRUE)=1)</f>
        <v>0</v>
      </c>
    </row>
    <row r="98" spans="4:10">
      <c r="E98" t="b">
        <v>0</v>
      </c>
      <c r="F98">
        <f t="shared" ref="F98:F110" si="75">IF(E98=TRUE,1,0)</f>
        <v>0</v>
      </c>
    </row>
    <row r="99" spans="4:10">
      <c r="E99" t="b">
        <v>0</v>
      </c>
      <c r="F99">
        <f t="shared" ref="F99:F111" si="76">IF(E99=TRUE,2,0)</f>
        <v>0</v>
      </c>
    </row>
    <row r="100" spans="4:10">
      <c r="E100" t="b">
        <v>0</v>
      </c>
      <c r="F100">
        <f t="shared" ref="F100:F112" si="77">IF(E100=TRUE,3,0)</f>
        <v>0</v>
      </c>
    </row>
    <row r="101" spans="4:10">
      <c r="E101" t="b">
        <v>0</v>
      </c>
      <c r="F101">
        <f t="shared" ref="F101:F113" si="78">IF(E101=TRUE,4,0)</f>
        <v>0</v>
      </c>
    </row>
    <row r="102" spans="4:10">
      <c r="E102" t="b">
        <v>0</v>
      </c>
      <c r="F102">
        <f t="shared" ref="F102:F114" si="79">IF(E102=TRUE,99,0)</f>
        <v>0</v>
      </c>
      <c r="G102">
        <f>IF(J97=TRUE,SUM(F97:F101),0)</f>
        <v>0</v>
      </c>
    </row>
    <row r="103" spans="4:10">
      <c r="D103" t="s">
        <v>121</v>
      </c>
      <c r="E103" t="b">
        <v>0</v>
      </c>
      <c r="F103">
        <f t="shared" ref="F103" si="80">IF(E103=TRUE,0,0)</f>
        <v>0</v>
      </c>
      <c r="J103" t="b">
        <f>AND(COUNTIF(E103:E108,FALSE)=5,COUNTIF(E103:E108,TRUE)=1)</f>
        <v>0</v>
      </c>
    </row>
    <row r="104" spans="4:10">
      <c r="E104" t="b">
        <v>0</v>
      </c>
      <c r="F104">
        <f t="shared" ref="F104" si="81">IF(E104=TRUE,1,0)</f>
        <v>0</v>
      </c>
    </row>
    <row r="105" spans="4:10">
      <c r="E105" t="b">
        <v>0</v>
      </c>
      <c r="F105">
        <f t="shared" ref="F105" si="82">IF(E105=TRUE,2,0)</f>
        <v>0</v>
      </c>
    </row>
    <row r="106" spans="4:10">
      <c r="E106" t="b">
        <v>0</v>
      </c>
      <c r="F106">
        <f t="shared" ref="F106" si="83">IF(E106=TRUE,3,0)</f>
        <v>0</v>
      </c>
    </row>
    <row r="107" spans="4:10">
      <c r="E107" t="b">
        <v>0</v>
      </c>
      <c r="F107">
        <f t="shared" ref="F107" si="84">IF(E107=TRUE,4,0)</f>
        <v>0</v>
      </c>
    </row>
    <row r="108" spans="4:10">
      <c r="E108" t="b">
        <v>0</v>
      </c>
      <c r="F108">
        <f t="shared" ref="F108" si="85">IF(E108=TRUE,99,0)</f>
        <v>0</v>
      </c>
      <c r="G108">
        <f>IF(J103=TRUE,SUM(F103:F107),0)</f>
        <v>0</v>
      </c>
    </row>
    <row r="109" spans="4:10">
      <c r="D109" t="s">
        <v>122</v>
      </c>
      <c r="E109" t="b">
        <v>0</v>
      </c>
      <c r="F109">
        <f t="shared" si="74"/>
        <v>0</v>
      </c>
      <c r="J109" t="b">
        <f>AND(COUNTIF(E109:E114,FALSE)=5,COUNTIF(E109:E114,TRUE)=1)</f>
        <v>0</v>
      </c>
    </row>
    <row r="110" spans="4:10">
      <c r="E110" t="b">
        <v>0</v>
      </c>
      <c r="F110">
        <f t="shared" si="75"/>
        <v>0</v>
      </c>
    </row>
    <row r="111" spans="4:10">
      <c r="E111" t="b">
        <v>0</v>
      </c>
      <c r="F111">
        <f t="shared" si="76"/>
        <v>0</v>
      </c>
    </row>
    <row r="112" spans="4:10">
      <c r="E112" t="b">
        <v>0</v>
      </c>
      <c r="F112">
        <f t="shared" si="77"/>
        <v>0</v>
      </c>
    </row>
    <row r="113" spans="2:13">
      <c r="E113" t="b">
        <v>0</v>
      </c>
      <c r="F113">
        <f t="shared" si="78"/>
        <v>0</v>
      </c>
    </row>
    <row r="114" spans="2:13">
      <c r="E114" t="b">
        <v>0</v>
      </c>
      <c r="F114">
        <f t="shared" si="79"/>
        <v>0</v>
      </c>
      <c r="G114">
        <f>IF(J109=TRUE,SUM(F109:F113),0)</f>
        <v>0</v>
      </c>
    </row>
    <row r="115" spans="2:13">
      <c r="B115" t="s">
        <v>35</v>
      </c>
      <c r="D115" t="s">
        <v>123</v>
      </c>
      <c r="E115" t="b">
        <v>0</v>
      </c>
      <c r="F115">
        <f t="shared" ref="F115" si="86">IF(E115=TRUE,0,0)</f>
        <v>0</v>
      </c>
      <c r="H115">
        <f>SUM(G120,G126,G132,G138,G144)</f>
        <v>0</v>
      </c>
      <c r="I115">
        <f>IF(AND(E120=FALSE,E126=FALSE,E132=FALSE,E138=FALSE,E144=FALSE),H115/16,H115/L115)</f>
        <v>0</v>
      </c>
      <c r="J115" t="b">
        <f>AND(COUNTIF(E115:E120,FALSE)=5,COUNTIF(E115:E120,TRUE)=1)</f>
        <v>0</v>
      </c>
      <c r="K115">
        <f>COUNTIF(F115:F144,99)</f>
        <v>0</v>
      </c>
      <c r="L115">
        <f>16-K115*4</f>
        <v>16</v>
      </c>
      <c r="M115" t="str">
        <f>IF(AND(J115=TRUE,J121=TRUE,J127=TRUE,J133=TRUE,J139=TRUE),$J$8,$J$7)</f>
        <v>FEHLER: nicht vollständig/korrekt ausgefüllt, keine Mehrfachankreuzung erlaubt!</v>
      </c>
    </row>
    <row r="116" spans="2:13">
      <c r="E116" t="b">
        <v>0</v>
      </c>
      <c r="F116">
        <f t="shared" ref="F116" si="87">IF(E116=TRUE,1,0)</f>
        <v>0</v>
      </c>
    </row>
    <row r="117" spans="2:13">
      <c r="E117" t="b">
        <v>0</v>
      </c>
      <c r="F117">
        <f t="shared" ref="F117" si="88">IF(E117=TRUE,2,0)</f>
        <v>0</v>
      </c>
    </row>
    <row r="118" spans="2:13">
      <c r="E118" t="b">
        <v>0</v>
      </c>
      <c r="F118">
        <f t="shared" ref="F118" si="89">IF(E118=TRUE,3,0)</f>
        <v>0</v>
      </c>
    </row>
    <row r="119" spans="2:13">
      <c r="E119" t="b">
        <v>0</v>
      </c>
      <c r="F119">
        <f t="shared" ref="F119" si="90">IF(E119=TRUE,4,0)</f>
        <v>0</v>
      </c>
    </row>
    <row r="120" spans="2:13">
      <c r="E120" t="b">
        <v>0</v>
      </c>
      <c r="F120">
        <f t="shared" ref="F120" si="91">IF(E120=TRUE,99,0)</f>
        <v>0</v>
      </c>
      <c r="G120">
        <f>IF(J115=TRUE,SUM(F115:F119),0)</f>
        <v>0</v>
      </c>
    </row>
    <row r="121" spans="2:13">
      <c r="D121" t="s">
        <v>120</v>
      </c>
      <c r="E121" t="b">
        <v>0</v>
      </c>
      <c r="F121">
        <f t="shared" ref="F121" si="92">IF(E121=TRUE,0,0)</f>
        <v>0</v>
      </c>
      <c r="J121" t="b">
        <f>AND(COUNTIF(E121:E126,FALSE)=5,COUNTIF(E121:E126,TRUE)=1)</f>
        <v>0</v>
      </c>
    </row>
    <row r="122" spans="2:13">
      <c r="E122" t="b">
        <v>0</v>
      </c>
      <c r="F122">
        <f t="shared" ref="F122" si="93">IF(E122=TRUE,1,0)</f>
        <v>0</v>
      </c>
      <c r="G122" t="b">
        <v>1</v>
      </c>
    </row>
    <row r="123" spans="2:13">
      <c r="E123" t="b">
        <v>0</v>
      </c>
      <c r="F123">
        <f t="shared" ref="F123" si="94">IF(E123=TRUE,2,0)</f>
        <v>0</v>
      </c>
    </row>
    <row r="124" spans="2:13">
      <c r="E124" t="b">
        <v>0</v>
      </c>
      <c r="F124">
        <f t="shared" ref="F124" si="95">IF(E124=TRUE,3,0)</f>
        <v>0</v>
      </c>
    </row>
    <row r="125" spans="2:13">
      <c r="E125" t="b">
        <v>0</v>
      </c>
      <c r="F125">
        <f t="shared" ref="F125" si="96">IF(E125=TRUE,4,0)</f>
        <v>0</v>
      </c>
    </row>
    <row r="126" spans="2:13">
      <c r="E126" t="b">
        <v>0</v>
      </c>
      <c r="F126">
        <f t="shared" ref="F126" si="97">IF(E126=TRUE,99,0)</f>
        <v>0</v>
      </c>
      <c r="G126">
        <f>IF(J121=TRUE,SUM(F121:F125),0)</f>
        <v>0</v>
      </c>
    </row>
    <row r="127" spans="2:13">
      <c r="D127" t="s">
        <v>124</v>
      </c>
      <c r="E127" t="b">
        <v>0</v>
      </c>
      <c r="F127">
        <f t="shared" ref="F127:F139" si="98">IF(E127=TRUE,0,0)</f>
        <v>0</v>
      </c>
      <c r="J127" t="b">
        <f>AND(COUNTIF(E127:E132,FALSE)=5,COUNTIF(E127:E132,TRUE)=1)</f>
        <v>0</v>
      </c>
    </row>
    <row r="128" spans="2:13">
      <c r="E128" t="b">
        <v>0</v>
      </c>
      <c r="F128">
        <f t="shared" ref="F128:F140" si="99">IF(E128=TRUE,1,0)</f>
        <v>0</v>
      </c>
    </row>
    <row r="129" spans="4:10">
      <c r="E129" t="b">
        <v>0</v>
      </c>
      <c r="F129">
        <f t="shared" ref="F129:F141" si="100">IF(E129=TRUE,2,0)</f>
        <v>0</v>
      </c>
    </row>
    <row r="130" spans="4:10">
      <c r="E130" t="b">
        <v>0</v>
      </c>
      <c r="F130">
        <f t="shared" ref="F130:F142" si="101">IF(E130=TRUE,3,0)</f>
        <v>0</v>
      </c>
    </row>
    <row r="131" spans="4:10">
      <c r="E131" t="b">
        <v>0</v>
      </c>
      <c r="F131">
        <f t="shared" ref="F131:F143" si="102">IF(E131=TRUE,4,0)</f>
        <v>0</v>
      </c>
    </row>
    <row r="132" spans="4:10">
      <c r="E132" t="b">
        <v>0</v>
      </c>
      <c r="F132">
        <f t="shared" ref="F132:F144" si="103">IF(E132=TRUE,99,0)</f>
        <v>0</v>
      </c>
      <c r="G132">
        <f>IF(J127=TRUE,SUM(F127:F131),0)</f>
        <v>0</v>
      </c>
    </row>
    <row r="133" spans="4:10">
      <c r="D133" t="s">
        <v>121</v>
      </c>
      <c r="E133" t="b">
        <v>0</v>
      </c>
      <c r="F133">
        <f t="shared" ref="F133" si="104">IF(E133=TRUE,0,0)</f>
        <v>0</v>
      </c>
      <c r="J133" t="b">
        <f>AND(COUNTIF(E133:E138,FALSE)=5,COUNTIF(E133:E138,TRUE)=1)</f>
        <v>0</v>
      </c>
    </row>
    <row r="134" spans="4:10">
      <c r="E134" t="b">
        <v>0</v>
      </c>
      <c r="F134">
        <f t="shared" ref="F134" si="105">IF(E134=TRUE,1,0)</f>
        <v>0</v>
      </c>
    </row>
    <row r="135" spans="4:10">
      <c r="E135" t="b">
        <v>0</v>
      </c>
      <c r="F135">
        <f t="shared" ref="F135" si="106">IF(E135=TRUE,2,0)</f>
        <v>0</v>
      </c>
    </row>
    <row r="136" spans="4:10">
      <c r="E136" t="b">
        <v>0</v>
      </c>
      <c r="F136">
        <f t="shared" ref="F136" si="107">IF(E136=TRUE,3,0)</f>
        <v>0</v>
      </c>
    </row>
    <row r="137" spans="4:10">
      <c r="E137" t="b">
        <v>0</v>
      </c>
      <c r="F137">
        <f t="shared" ref="F137" si="108">IF(E137=TRUE,4,0)</f>
        <v>0</v>
      </c>
    </row>
    <row r="138" spans="4:10">
      <c r="E138" t="b">
        <v>0</v>
      </c>
      <c r="F138">
        <f t="shared" ref="F138" si="109">IF(E138=TRUE,99,0)</f>
        <v>0</v>
      </c>
      <c r="G138">
        <f>IF(J133=TRUE,SUM(F133:F137),0)</f>
        <v>0</v>
      </c>
    </row>
    <row r="139" spans="4:10">
      <c r="D139" t="s">
        <v>122</v>
      </c>
      <c r="E139" t="b">
        <v>0</v>
      </c>
      <c r="F139">
        <f t="shared" si="98"/>
        <v>0</v>
      </c>
      <c r="J139" t="b">
        <f>AND(COUNTIF(E139:E144,FALSE)=5,COUNTIF(E139:E144,TRUE)=1)</f>
        <v>0</v>
      </c>
    </row>
    <row r="140" spans="4:10">
      <c r="E140" t="b">
        <v>0</v>
      </c>
      <c r="F140">
        <f t="shared" si="99"/>
        <v>0</v>
      </c>
    </row>
    <row r="141" spans="4:10">
      <c r="E141" t="b">
        <v>0</v>
      </c>
      <c r="F141">
        <f t="shared" si="100"/>
        <v>0</v>
      </c>
    </row>
    <row r="142" spans="4:10">
      <c r="E142" t="b">
        <v>0</v>
      </c>
      <c r="F142">
        <f t="shared" si="101"/>
        <v>0</v>
      </c>
    </row>
    <row r="143" spans="4:10">
      <c r="E143" t="b">
        <v>0</v>
      </c>
      <c r="F143">
        <f t="shared" si="102"/>
        <v>0</v>
      </c>
    </row>
    <row r="144" spans="4:10">
      <c r="E144" t="b">
        <v>0</v>
      </c>
      <c r="F144">
        <f t="shared" si="103"/>
        <v>0</v>
      </c>
      <c r="G144">
        <f>IF(J139=TRUE,SUM(F139:F143),0)</f>
        <v>0</v>
      </c>
    </row>
    <row r="145" spans="2:13">
      <c r="B145" t="s">
        <v>42</v>
      </c>
      <c r="D145" t="s">
        <v>123</v>
      </c>
      <c r="E145" t="b">
        <v>0</v>
      </c>
      <c r="F145">
        <f t="shared" ref="F145" si="110">IF(E145=TRUE,0,0)</f>
        <v>0</v>
      </c>
      <c r="H145">
        <f>SUM(G150,G156,G162)</f>
        <v>0</v>
      </c>
      <c r="I145">
        <f>IF(AND(E150=FALSE,E156=FALSE,E162=FALSE),H145/12,H145/L145)</f>
        <v>0</v>
      </c>
      <c r="J145" t="b">
        <f>AND(COUNTIF(E145:E150,FALSE)=5,COUNTIF(E145:E150,TRUE)=1)</f>
        <v>0</v>
      </c>
      <c r="K145">
        <f>COUNTIF(F145:F162,99)</f>
        <v>0</v>
      </c>
      <c r="L145">
        <f>12-K145*4</f>
        <v>12</v>
      </c>
      <c r="M145" t="str">
        <f>IF(AND(J145=TRUE,J151=TRUE,J157=TRUE),$J$8,$J$7)</f>
        <v>FEHLER: nicht vollständig/korrekt ausgefüllt, keine Mehrfachankreuzung erlaubt!</v>
      </c>
    </row>
    <row r="146" spans="2:13">
      <c r="E146" t="b">
        <v>0</v>
      </c>
      <c r="F146">
        <f t="shared" ref="F146" si="111">IF(E146=TRUE,1,0)</f>
        <v>0</v>
      </c>
    </row>
    <row r="147" spans="2:13">
      <c r="E147" t="b">
        <v>0</v>
      </c>
      <c r="F147">
        <f t="shared" ref="F147" si="112">IF(E147=TRUE,2,0)</f>
        <v>0</v>
      </c>
    </row>
    <row r="148" spans="2:13">
      <c r="E148" t="b">
        <v>0</v>
      </c>
      <c r="F148">
        <f t="shared" ref="F148" si="113">IF(E148=TRUE,3,0)</f>
        <v>0</v>
      </c>
    </row>
    <row r="149" spans="2:13">
      <c r="E149" t="b">
        <v>0</v>
      </c>
      <c r="F149">
        <f t="shared" ref="F149" si="114">IF(E149=TRUE,4,0)</f>
        <v>0</v>
      </c>
    </row>
    <row r="150" spans="2:13">
      <c r="E150" t="b">
        <v>0</v>
      </c>
      <c r="F150">
        <f t="shared" ref="F150" si="115">IF(E150=TRUE,99,0)</f>
        <v>0</v>
      </c>
      <c r="G150">
        <f>IF(J145=TRUE,SUM(F145:F149),0)</f>
        <v>0</v>
      </c>
    </row>
    <row r="151" spans="2:13">
      <c r="D151" t="s">
        <v>125</v>
      </c>
      <c r="E151" t="b">
        <v>0</v>
      </c>
      <c r="F151">
        <f t="shared" ref="F151" si="116">IF(E151=TRUE,0,0)</f>
        <v>0</v>
      </c>
      <c r="J151" t="b">
        <f>AND(COUNTIF(E151:E156,FALSE)=5,COUNTIF(E151:E156,TRUE)=1)</f>
        <v>0</v>
      </c>
    </row>
    <row r="152" spans="2:13">
      <c r="E152" t="b">
        <v>0</v>
      </c>
      <c r="F152">
        <f t="shared" ref="F152" si="117">IF(E152=TRUE,1,0)</f>
        <v>0</v>
      </c>
    </row>
    <row r="153" spans="2:13">
      <c r="E153" t="b">
        <v>0</v>
      </c>
      <c r="F153">
        <f t="shared" ref="F153" si="118">IF(E153=TRUE,2,0)</f>
        <v>0</v>
      </c>
    </row>
    <row r="154" spans="2:13">
      <c r="E154" t="b">
        <v>0</v>
      </c>
      <c r="F154">
        <f t="shared" ref="F154" si="119">IF(E154=TRUE,3,0)</f>
        <v>0</v>
      </c>
    </row>
    <row r="155" spans="2:13">
      <c r="E155" t="b">
        <v>0</v>
      </c>
      <c r="F155">
        <f t="shared" ref="F155" si="120">IF(E155=TRUE,4,0)</f>
        <v>0</v>
      </c>
    </row>
    <row r="156" spans="2:13">
      <c r="E156" t="b">
        <v>0</v>
      </c>
      <c r="F156">
        <f t="shared" ref="F156" si="121">IF(E156=TRUE,99,0)</f>
        <v>0</v>
      </c>
      <c r="G156">
        <f>IF(J151=TRUE,SUM(F151:F155),0)</f>
        <v>0</v>
      </c>
    </row>
    <row r="157" spans="2:13">
      <c r="D157" t="s">
        <v>124</v>
      </c>
      <c r="E157" t="b">
        <v>0</v>
      </c>
      <c r="F157">
        <f t="shared" ref="F157:F169" si="122">IF(E157=TRUE,0,0)</f>
        <v>0</v>
      </c>
      <c r="J157" t="b">
        <f>AND(COUNTIF(E157:E162,FALSE)=5,COUNTIF(E157:E162,TRUE)=1)</f>
        <v>0</v>
      </c>
    </row>
    <row r="158" spans="2:13">
      <c r="E158" t="b">
        <v>0</v>
      </c>
      <c r="F158">
        <f t="shared" ref="F158:F170" si="123">IF(E158=TRUE,1,0)</f>
        <v>0</v>
      </c>
    </row>
    <row r="159" spans="2:13">
      <c r="E159" t="b">
        <v>0</v>
      </c>
      <c r="F159">
        <f t="shared" ref="F159:F171" si="124">IF(E159=TRUE,2,0)</f>
        <v>0</v>
      </c>
    </row>
    <row r="160" spans="2:13">
      <c r="E160" t="b">
        <v>0</v>
      </c>
      <c r="F160">
        <f t="shared" ref="F160:F172" si="125">IF(E160=TRUE,3,0)</f>
        <v>0</v>
      </c>
    </row>
    <row r="161" spans="2:13">
      <c r="E161" t="b">
        <v>0</v>
      </c>
      <c r="F161">
        <f t="shared" ref="F161:F173" si="126">IF(E161=TRUE,4,0)</f>
        <v>0</v>
      </c>
    </row>
    <row r="162" spans="2:13">
      <c r="E162" t="b">
        <v>0</v>
      </c>
      <c r="F162">
        <f t="shared" ref="F162:F174" si="127">IF(E162=TRUE,99,0)</f>
        <v>0</v>
      </c>
      <c r="G162">
        <f>IF(J157=TRUE,SUM(F157:F161),0)</f>
        <v>0</v>
      </c>
    </row>
    <row r="163" spans="2:13">
      <c r="B163" t="s">
        <v>47</v>
      </c>
      <c r="C163" t="s">
        <v>49</v>
      </c>
      <c r="D163" t="s">
        <v>123</v>
      </c>
      <c r="E163" t="b">
        <v>0</v>
      </c>
      <c r="F163">
        <f t="shared" ref="F163" si="128">IF(E163=TRUE,0,0)</f>
        <v>0</v>
      </c>
      <c r="H163">
        <f>SUM(G168,G174,)</f>
        <v>0</v>
      </c>
      <c r="I163">
        <f>IF(AND(E168=FALSE,E174=FALSE),H163/8,H163/L163)</f>
        <v>0</v>
      </c>
      <c r="J163" t="b">
        <f>AND(COUNTIF(E163:E168,FALSE)=5,COUNTIF(E163:E168,TRUE)=1)</f>
        <v>0</v>
      </c>
      <c r="K163">
        <f>COUNTIF(F163:F174,99)</f>
        <v>0</v>
      </c>
      <c r="L163">
        <f>8-K163*4</f>
        <v>8</v>
      </c>
      <c r="M163" t="str">
        <f>IF(AND(J163=TRUE,J169=TRUE,J175=TRUE,J181=TRUE,J187=TRUE,J193=TRUE,J199=TRUE,J205=TRUE),$J$8,$J$7)</f>
        <v>FEHLER: nicht vollständig/korrekt ausgefüllt, keine Mehrfachankreuzung erlaubt!</v>
      </c>
    </row>
    <row r="164" spans="2:13">
      <c r="E164" t="b">
        <v>0</v>
      </c>
      <c r="F164">
        <f t="shared" ref="F164" si="129">IF(E164=TRUE,1,0)</f>
        <v>0</v>
      </c>
    </row>
    <row r="165" spans="2:13">
      <c r="E165" t="b">
        <v>0</v>
      </c>
      <c r="F165">
        <f t="shared" ref="F165" si="130">IF(E165=TRUE,2,0)</f>
        <v>0</v>
      </c>
    </row>
    <row r="166" spans="2:13">
      <c r="E166" t="b">
        <v>0</v>
      </c>
      <c r="F166">
        <f t="shared" ref="F166" si="131">IF(E166=TRUE,3,0)</f>
        <v>0</v>
      </c>
    </row>
    <row r="167" spans="2:13">
      <c r="E167" t="b">
        <v>0</v>
      </c>
      <c r="F167">
        <f t="shared" ref="F167" si="132">IF(E167=TRUE,4,0)</f>
        <v>0</v>
      </c>
    </row>
    <row r="168" spans="2:13">
      <c r="E168" t="b">
        <v>0</v>
      </c>
      <c r="F168">
        <f t="shared" ref="F168" si="133">IF(E168=TRUE,99,0)</f>
        <v>0</v>
      </c>
      <c r="G168">
        <f>IF(J163=TRUE,SUM(F163:F167),0)</f>
        <v>0</v>
      </c>
    </row>
    <row r="169" spans="2:13">
      <c r="D169" t="s">
        <v>125</v>
      </c>
      <c r="E169" t="b">
        <v>0</v>
      </c>
      <c r="F169">
        <f t="shared" si="122"/>
        <v>0</v>
      </c>
      <c r="J169" t="b">
        <f>AND(COUNTIF(E169:E174,FALSE)=5,COUNTIF(E169:E174,TRUE)=1)</f>
        <v>0</v>
      </c>
    </row>
    <row r="170" spans="2:13">
      <c r="E170" t="b">
        <v>0</v>
      </c>
      <c r="F170">
        <f t="shared" si="123"/>
        <v>0</v>
      </c>
    </row>
    <row r="171" spans="2:13">
      <c r="E171" t="b">
        <v>0</v>
      </c>
      <c r="F171">
        <f t="shared" si="124"/>
        <v>0</v>
      </c>
    </row>
    <row r="172" spans="2:13">
      <c r="E172" t="b">
        <v>0</v>
      </c>
      <c r="F172">
        <f t="shared" si="125"/>
        <v>0</v>
      </c>
    </row>
    <row r="173" spans="2:13">
      <c r="E173" t="b">
        <v>0</v>
      </c>
      <c r="F173">
        <f t="shared" si="126"/>
        <v>0</v>
      </c>
    </row>
    <row r="174" spans="2:13">
      <c r="E174" t="b">
        <v>0</v>
      </c>
      <c r="F174">
        <f t="shared" si="127"/>
        <v>0</v>
      </c>
      <c r="G174">
        <f>IF(J169=TRUE,SUM(F169:F173),0)</f>
        <v>0</v>
      </c>
    </row>
    <row r="175" spans="2:13">
      <c r="C175" t="s">
        <v>52</v>
      </c>
      <c r="D175" t="s">
        <v>119</v>
      </c>
      <c r="E175" t="b">
        <v>0</v>
      </c>
      <c r="F175">
        <f t="shared" ref="F175" si="134">IF(E175=TRUE,0,0)</f>
        <v>0</v>
      </c>
      <c r="H175">
        <f>SUM(G180,G186,G192)</f>
        <v>0</v>
      </c>
      <c r="I175">
        <f>IF(AND(E180=FALSE,E186=FALSE,E192=FALSE),H175/12,H175/L175)</f>
        <v>0</v>
      </c>
      <c r="J175" t="b">
        <f>AND(COUNTIF(E175:E180,FALSE)=5,COUNTIF(E175:E180,TRUE)=1)</f>
        <v>0</v>
      </c>
      <c r="K175">
        <f>COUNTIF(F175:F192,99)</f>
        <v>1</v>
      </c>
      <c r="L175">
        <f>12-K175*4</f>
        <v>8</v>
      </c>
    </row>
    <row r="176" spans="2:13">
      <c r="E176" t="b">
        <v>0</v>
      </c>
      <c r="F176">
        <f t="shared" ref="F176" si="135">IF(E176=TRUE,1,0)</f>
        <v>0</v>
      </c>
    </row>
    <row r="177" spans="4:38">
      <c r="E177" t="b">
        <v>0</v>
      </c>
      <c r="F177">
        <f t="shared" ref="F177" si="136">IF(E177=TRUE,2,0)</f>
        <v>0</v>
      </c>
    </row>
    <row r="178" spans="4:38">
      <c r="E178" t="b">
        <v>0</v>
      </c>
      <c r="F178">
        <f t="shared" ref="F178" si="137">IF(E178=TRUE,3,0)</f>
        <v>0</v>
      </c>
    </row>
    <row r="179" spans="4:38">
      <c r="E179" t="b">
        <v>0</v>
      </c>
      <c r="F179">
        <f t="shared" ref="F179" si="138">IF(E179=TRUE,4,0)</f>
        <v>0</v>
      </c>
    </row>
    <row r="180" spans="4:38">
      <c r="E180" t="b">
        <v>0</v>
      </c>
      <c r="F180">
        <f t="shared" ref="F180" si="139">IF(E180=TRUE,99,0)</f>
        <v>0</v>
      </c>
      <c r="G180">
        <f>IF(J175=TRUE,SUM(F175:F179),0)</f>
        <v>0</v>
      </c>
    </row>
    <row r="181" spans="4:38">
      <c r="D181" t="s">
        <v>125</v>
      </c>
      <c r="E181" t="b">
        <v>0</v>
      </c>
      <c r="F181">
        <f t="shared" ref="F181" si="140">IF(E181=TRUE,0,0)</f>
        <v>0</v>
      </c>
      <c r="J181" t="b">
        <f>AND(COUNTIF(E181:E186,FALSE)=5,COUNTIF(E181:E186,TRUE)=1)</f>
        <v>0</v>
      </c>
    </row>
    <row r="182" spans="4:38">
      <c r="E182" t="b">
        <v>0</v>
      </c>
      <c r="F182">
        <f t="shared" ref="F182" si="141">IF(E182=TRUE,1,0)</f>
        <v>0</v>
      </c>
    </row>
    <row r="183" spans="4:38">
      <c r="E183" t="b">
        <v>0</v>
      </c>
      <c r="F183">
        <f t="shared" ref="F183" si="142">IF(E183=TRUE,2,0)</f>
        <v>0</v>
      </c>
    </row>
    <row r="184" spans="4:38">
      <c r="E184" t="b">
        <v>0</v>
      </c>
      <c r="F184">
        <f t="shared" ref="F184" si="143">IF(E184=TRUE,3,0)</f>
        <v>0</v>
      </c>
    </row>
    <row r="185" spans="4:38">
      <c r="E185" t="b">
        <v>0</v>
      </c>
      <c r="F185">
        <f t="shared" ref="F185" si="144">IF(E185=TRUE,4,0)</f>
        <v>0</v>
      </c>
      <c r="AA185" t="s">
        <v>60</v>
      </c>
      <c r="AB185" t="s">
        <v>62</v>
      </c>
      <c r="AC185" t="s">
        <v>119</v>
      </c>
      <c r="AE185">
        <f>IF(AD185=TRUE,1,0)</f>
        <v>0</v>
      </c>
      <c r="AG185">
        <f>SUM(AF190,AF196,)</f>
        <v>0</v>
      </c>
      <c r="AH185">
        <f>IF(AND(AD190=FALSE,AD196=FALSE,),AG185/10,AG185/AK185)</f>
        <v>0</v>
      </c>
      <c r="AI185" t="b">
        <f>AND(COUNTIF(AD185:AD190,FALSE)=5,COUNTIF(AD185:AD190,TRUE)=1)</f>
        <v>0</v>
      </c>
      <c r="AJ185">
        <f>COUNTIF(AE185:AE196,99)</f>
        <v>0</v>
      </c>
      <c r="AK185">
        <f>10-AJ185*5</f>
        <v>10</v>
      </c>
      <c r="AL185" t="str">
        <f>IF(AND(AI185=TRUE,AI191=TRUE,AI197=TRUE,AI203=TRUE,AI209=TRUE,AI215=TRUE,AI221=TRUE,AI227=TRUE,AI233=TRUE,),$J$8,$J$7)</f>
        <v>FEHLER: nicht vollständig/korrekt ausgefüllt, keine Mehrfachankreuzung erlaubt!</v>
      </c>
    </row>
    <row r="186" spans="4:38">
      <c r="E186" t="b">
        <v>0</v>
      </c>
      <c r="F186">
        <f t="shared" ref="F186" si="145">IF(E186=TRUE,99,0)</f>
        <v>0</v>
      </c>
      <c r="G186">
        <f>IF(J181=TRUE,SUM(F181:F185),0)</f>
        <v>0</v>
      </c>
      <c r="AE186">
        <f>IF(AD186=TRUE,2,0)</f>
        <v>0</v>
      </c>
    </row>
    <row r="187" spans="4:38">
      <c r="D187" t="s">
        <v>118</v>
      </c>
      <c r="E187" t="b">
        <v>0</v>
      </c>
      <c r="F187">
        <f t="shared" ref="F187:F199" si="146">IF(E187=TRUE,0,0)</f>
        <v>0</v>
      </c>
      <c r="J187" t="b">
        <f>AND(COUNTIF(E187:E192,FALSE)=5,COUNTIF(E187:E192,TRUE)=1)</f>
        <v>1</v>
      </c>
      <c r="AE187">
        <f>IF(AD187=TRUE,3,0)</f>
        <v>0</v>
      </c>
    </row>
    <row r="188" spans="4:38">
      <c r="E188" t="b">
        <v>0</v>
      </c>
      <c r="F188">
        <f t="shared" ref="F188:F200" si="147">IF(E188=TRUE,1,0)</f>
        <v>0</v>
      </c>
      <c r="AE188">
        <f>IF(AD188=TRUE,4,0)</f>
        <v>0</v>
      </c>
    </row>
    <row r="189" spans="4:38">
      <c r="E189" t="b">
        <v>0</v>
      </c>
      <c r="F189">
        <f t="shared" ref="F189:F201" si="148">IF(E189=TRUE,2,0)</f>
        <v>0</v>
      </c>
      <c r="AE189">
        <f>IF(AD189=TRUE,5,0)</f>
        <v>0</v>
      </c>
    </row>
    <row r="190" spans="4:38">
      <c r="E190" t="b">
        <v>0</v>
      </c>
      <c r="F190">
        <f t="shared" ref="F190:F202" si="149">IF(E190=TRUE,3,0)</f>
        <v>0</v>
      </c>
      <c r="AE190">
        <f>IF(AD190=TRUE,99,0)</f>
        <v>0</v>
      </c>
      <c r="AF190">
        <f>IF(AI185=TRUE,SUM(AE185:AE189),0)</f>
        <v>0</v>
      </c>
    </row>
    <row r="191" spans="4:38">
      <c r="E191" t="b">
        <v>0</v>
      </c>
      <c r="F191">
        <f t="shared" ref="F191:F203" si="150">IF(E191=TRUE,4,0)</f>
        <v>0</v>
      </c>
      <c r="AC191" t="s">
        <v>120</v>
      </c>
      <c r="AE191">
        <f>IF(AD191=TRUE,1,0)</f>
        <v>0</v>
      </c>
      <c r="AI191" t="b">
        <f>AND(COUNTIF(AD191:AD196,FALSE)=5,COUNTIF(AD191:AD196,TRUE)=1)</f>
        <v>0</v>
      </c>
    </row>
    <row r="192" spans="4:38">
      <c r="E192" t="b">
        <v>1</v>
      </c>
      <c r="F192">
        <f t="shared" ref="F192:F204" si="151">IF(E192=TRUE,99,0)</f>
        <v>99</v>
      </c>
      <c r="G192">
        <f>IF(J187=TRUE,SUM(F187:F191),0)</f>
        <v>0</v>
      </c>
      <c r="AE192">
        <f>IF(AD192=TRUE,2,0)</f>
        <v>0</v>
      </c>
    </row>
    <row r="193" spans="3:37">
      <c r="C193" t="s">
        <v>56</v>
      </c>
      <c r="D193" t="s">
        <v>119</v>
      </c>
      <c r="E193" t="b">
        <v>0</v>
      </c>
      <c r="F193">
        <f t="shared" ref="F193" si="152">IF(E193=TRUE,0,0)</f>
        <v>0</v>
      </c>
      <c r="H193">
        <f>SUM(G198,G204,G210)</f>
        <v>0</v>
      </c>
      <c r="I193">
        <f>IF(AND(E198=FALSE,E204=FALSE,E210=FALSE),H193/12,H193/L193)</f>
        <v>0</v>
      </c>
      <c r="J193" t="b">
        <f>AND(COUNTIF(E193:E198,FALSE)=5,COUNTIF(E193:E198,TRUE)=1)</f>
        <v>1</v>
      </c>
      <c r="K193">
        <f>COUNTIF(F193:F210,99)</f>
        <v>1</v>
      </c>
      <c r="L193">
        <f>12-K193*4</f>
        <v>8</v>
      </c>
      <c r="AE193">
        <f>IF(AD193=TRUE,3,0)</f>
        <v>0</v>
      </c>
    </row>
    <row r="194" spans="3:37">
      <c r="E194" t="b">
        <v>0</v>
      </c>
      <c r="F194">
        <f t="shared" ref="F194" si="153">IF(E194=TRUE,1,0)</f>
        <v>0</v>
      </c>
      <c r="AE194">
        <f>IF(AD194=TRUE,4,0)</f>
        <v>0</v>
      </c>
    </row>
    <row r="195" spans="3:37">
      <c r="E195" t="b">
        <v>0</v>
      </c>
      <c r="F195">
        <f t="shared" ref="F195" si="154">IF(E195=TRUE,2,0)</f>
        <v>0</v>
      </c>
      <c r="AE195">
        <f>IF(AD195=TRUE,5,0)</f>
        <v>0</v>
      </c>
    </row>
    <row r="196" spans="3:37">
      <c r="E196" t="b">
        <v>0</v>
      </c>
      <c r="F196">
        <f t="shared" ref="F196" si="155">IF(E196=TRUE,3,0)</f>
        <v>0</v>
      </c>
      <c r="AE196">
        <f>IF(AD196=TRUE,99,0)</f>
        <v>0</v>
      </c>
      <c r="AF196">
        <f>IF(AI191=TRUE,SUM(AE191:AE195),0)</f>
        <v>0</v>
      </c>
    </row>
    <row r="197" spans="3:37">
      <c r="E197" t="b">
        <v>0</v>
      </c>
      <c r="F197">
        <f t="shared" ref="F197" si="156">IF(E197=TRUE,4,0)</f>
        <v>0</v>
      </c>
      <c r="AB197" t="s">
        <v>65</v>
      </c>
      <c r="AC197" t="s">
        <v>119</v>
      </c>
      <c r="AE197">
        <f>IF(AD197=TRUE,1,0)</f>
        <v>0</v>
      </c>
      <c r="AG197">
        <f>SUM(AF202,AF208,)</f>
        <v>0</v>
      </c>
      <c r="AH197">
        <f>IF(AND(AD202=FALSE,AD208=FALSE,),AG197/10,AG197/AK197)</f>
        <v>0</v>
      </c>
      <c r="AI197" t="b">
        <f>AND(COUNTIF(AD197:AD202,FALSE)=5,COUNTIF(AD197:AD202,TRUE)=1)</f>
        <v>0</v>
      </c>
      <c r="AJ197">
        <f>COUNTIF(AE197:AE208,99)</f>
        <v>0</v>
      </c>
      <c r="AK197">
        <f>10-AJ197*5</f>
        <v>10</v>
      </c>
    </row>
    <row r="198" spans="3:37">
      <c r="E198" t="b">
        <v>1</v>
      </c>
      <c r="F198">
        <f t="shared" ref="F198" si="157">IF(E198=TRUE,99,0)</f>
        <v>99</v>
      </c>
      <c r="G198">
        <f>IF(J193=TRUE,SUM(F193:F197),0)</f>
        <v>0</v>
      </c>
      <c r="AE198">
        <f>IF(AD198=TRUE,2,0)</f>
        <v>0</v>
      </c>
    </row>
    <row r="199" spans="3:37">
      <c r="D199" t="s">
        <v>125</v>
      </c>
      <c r="E199" t="b">
        <v>0</v>
      </c>
      <c r="F199">
        <f t="shared" si="146"/>
        <v>0</v>
      </c>
      <c r="J199" t="b">
        <f>AND(COUNTIF(E199:E204,FALSE)=5,COUNTIF(E199:E204,TRUE)=1)</f>
        <v>0</v>
      </c>
      <c r="AE199">
        <f>IF(AD199=TRUE,3,0)</f>
        <v>0</v>
      </c>
    </row>
    <row r="200" spans="3:37">
      <c r="E200" t="b">
        <v>0</v>
      </c>
      <c r="F200">
        <f t="shared" si="147"/>
        <v>0</v>
      </c>
      <c r="AE200">
        <f>IF(AD200=TRUE,4,0)</f>
        <v>0</v>
      </c>
    </row>
    <row r="201" spans="3:37">
      <c r="E201" t="b">
        <v>0</v>
      </c>
      <c r="F201">
        <f t="shared" si="148"/>
        <v>0</v>
      </c>
      <c r="AE201">
        <f>IF(AD201=TRUE,5,0)</f>
        <v>0</v>
      </c>
    </row>
    <row r="202" spans="3:37">
      <c r="E202" t="b">
        <v>0</v>
      </c>
      <c r="F202">
        <f t="shared" si="149"/>
        <v>0</v>
      </c>
      <c r="AE202">
        <f>IF(AD202=TRUE,99,0)</f>
        <v>0</v>
      </c>
      <c r="AF202">
        <f>IF(AI197=TRUE,SUM(AE197:AE201),0)</f>
        <v>0</v>
      </c>
    </row>
    <row r="203" spans="3:37">
      <c r="E203" t="b">
        <v>0</v>
      </c>
      <c r="F203">
        <f t="shared" si="150"/>
        <v>0</v>
      </c>
      <c r="AC203" t="s">
        <v>125</v>
      </c>
      <c r="AE203">
        <f>IF(AD203=TRUE,1,0)</f>
        <v>0</v>
      </c>
      <c r="AI203" t="b">
        <f>AND(COUNTIF(AD203:AD208,FALSE)=5,COUNTIF(AD203:AD208,TRUE)=1)</f>
        <v>0</v>
      </c>
    </row>
    <row r="204" spans="3:37">
      <c r="E204" t="b">
        <v>0</v>
      </c>
      <c r="F204">
        <f t="shared" si="151"/>
        <v>0</v>
      </c>
      <c r="G204">
        <f>IF(J199=TRUE,SUM(F199:F203),0)</f>
        <v>0</v>
      </c>
      <c r="AE204">
        <f>IF(AD204=TRUE,2,0)</f>
        <v>0</v>
      </c>
    </row>
    <row r="205" spans="3:37">
      <c r="D205" t="s">
        <v>118</v>
      </c>
      <c r="E205" t="b">
        <v>0</v>
      </c>
      <c r="F205">
        <f t="shared" ref="F205" si="158">IF(E205=TRUE,0,0)</f>
        <v>0</v>
      </c>
      <c r="J205" t="b">
        <f>AND(COUNTIF(E205:E210,FALSE)=5,COUNTIF(E205:E210,TRUE)=1)</f>
        <v>0</v>
      </c>
      <c r="AE205">
        <f>IF(AD205=TRUE,3,0)</f>
        <v>0</v>
      </c>
    </row>
    <row r="206" spans="3:37">
      <c r="E206" t="b">
        <v>0</v>
      </c>
      <c r="F206">
        <f t="shared" ref="F206" si="159">IF(E206=TRUE,1,0)</f>
        <v>0</v>
      </c>
      <c r="AE206">
        <f>IF(AD206=TRUE,4,0)</f>
        <v>0</v>
      </c>
    </row>
    <row r="207" spans="3:37">
      <c r="E207" t="b">
        <v>0</v>
      </c>
      <c r="F207">
        <f t="shared" ref="F207" si="160">IF(E207=TRUE,2,0)</f>
        <v>0</v>
      </c>
      <c r="AE207">
        <f>IF(AD207=TRUE,5,0)</f>
        <v>0</v>
      </c>
    </row>
    <row r="208" spans="3:37">
      <c r="E208" t="b">
        <v>0</v>
      </c>
      <c r="F208">
        <f t="shared" ref="F208" si="161">IF(E208=TRUE,3,0)</f>
        <v>0</v>
      </c>
      <c r="AE208">
        <f>IF(AD208=TRUE,99,0)</f>
        <v>0</v>
      </c>
      <c r="AF208">
        <f>IF(AI203=TRUE,SUM(AE203:AE207),0)</f>
        <v>0</v>
      </c>
    </row>
    <row r="209" spans="2:37">
      <c r="E209" t="b">
        <v>0</v>
      </c>
      <c r="F209">
        <f t="shared" ref="F209" si="162">IF(E209=TRUE,4,0)</f>
        <v>0</v>
      </c>
      <c r="AB209" t="s">
        <v>68</v>
      </c>
      <c r="AC209" t="s">
        <v>119</v>
      </c>
      <c r="AE209">
        <f>IF(AD209=TRUE,1,0)</f>
        <v>0</v>
      </c>
      <c r="AG209">
        <f>SUM(AF214,AF220,)</f>
        <v>0</v>
      </c>
      <c r="AH209">
        <f>IF(AND(AD214=FALSE,AD220=FALSE,),AG209/10,AG209/AK209)</f>
        <v>0</v>
      </c>
      <c r="AI209" t="b">
        <f>AND(COUNTIF(AD209:AD214,FALSE)=5,COUNTIF(AD209:AD214,TRUE)=1)</f>
        <v>0</v>
      </c>
      <c r="AJ209">
        <f>COUNTIF(AE209:AE220,99)</f>
        <v>0</v>
      </c>
      <c r="AK209">
        <f>10-AJ209*5</f>
        <v>10</v>
      </c>
    </row>
    <row r="210" spans="2:37">
      <c r="E210" t="b">
        <v>0</v>
      </c>
      <c r="F210">
        <f t="shared" ref="F210" si="163">IF(E210=TRUE,99,0)</f>
        <v>0</v>
      </c>
      <c r="G210">
        <f>IF(J205=TRUE,SUM(F205:F209),0)</f>
        <v>0</v>
      </c>
      <c r="AE210">
        <f>IF(AD210=TRUE,2,0)</f>
        <v>0</v>
      </c>
    </row>
    <row r="211" spans="2:37">
      <c r="B211" t="s">
        <v>60</v>
      </c>
      <c r="C211" t="s">
        <v>62</v>
      </c>
      <c r="D211" t="s">
        <v>119</v>
      </c>
      <c r="E211" t="b">
        <v>0</v>
      </c>
      <c r="F211">
        <f t="shared" ref="F211" si="164">IF(E211=TRUE,0,0)</f>
        <v>0</v>
      </c>
      <c r="H211">
        <f>SUM(G216,G222)</f>
        <v>0</v>
      </c>
      <c r="I211">
        <f>IF(AND(E216=FALSE,E222=FALSE),H211/8,H211/L211)</f>
        <v>0</v>
      </c>
      <c r="J211" t="b">
        <f>AND(COUNTIF(E211:E216,FALSE)=5,COUNTIF(E211:E216,TRUE)=1)</f>
        <v>1</v>
      </c>
      <c r="K211">
        <f>COUNTIF(F211:F222,99)</f>
        <v>1</v>
      </c>
      <c r="L211">
        <f>8-K211*4</f>
        <v>4</v>
      </c>
      <c r="M211" t="str">
        <f>IF(AND(J211=TRUE,J217=TRUE,J223=TRUE,J229=TRUE,J235=TRUE,J241=TRUE,J247=TRUE,J253=TRUE,J259=TRUE),$J$8,$J$7)</f>
        <v>FEHLER: nicht vollständig/korrekt ausgefüllt, keine Mehrfachankreuzung erlaubt!</v>
      </c>
      <c r="AE211">
        <f>IF(AD211=TRUE,3,0)</f>
        <v>0</v>
      </c>
    </row>
    <row r="212" spans="2:37">
      <c r="E212" t="b">
        <v>0</v>
      </c>
      <c r="F212">
        <f t="shared" ref="F212" si="165">IF(E212=TRUE,1,0)</f>
        <v>0</v>
      </c>
      <c r="AE212">
        <f>IF(AD212=TRUE,4,0)</f>
        <v>0</v>
      </c>
    </row>
    <row r="213" spans="2:37">
      <c r="E213" t="b">
        <v>0</v>
      </c>
      <c r="F213">
        <f t="shared" ref="F213" si="166">IF(E213=TRUE,2,0)</f>
        <v>0</v>
      </c>
      <c r="AE213">
        <f>IF(AD213=TRUE,5,0)</f>
        <v>0</v>
      </c>
    </row>
    <row r="214" spans="2:37">
      <c r="E214" t="b">
        <v>0</v>
      </c>
      <c r="F214">
        <f t="shared" ref="F214" si="167">IF(E214=TRUE,3,0)</f>
        <v>0</v>
      </c>
      <c r="AE214">
        <f>IF(AD214=TRUE,99,0)</f>
        <v>0</v>
      </c>
      <c r="AF214">
        <f>IF(AI209=TRUE,SUM(AE209:AE213),0)</f>
        <v>0</v>
      </c>
    </row>
    <row r="215" spans="2:37">
      <c r="E215" t="b">
        <v>0</v>
      </c>
      <c r="F215">
        <f t="shared" ref="F215" si="168">IF(E215=TRUE,4,0)</f>
        <v>0</v>
      </c>
      <c r="AC215" t="s">
        <v>125</v>
      </c>
      <c r="AE215">
        <f>IF(AD215=TRUE,1,0)</f>
        <v>0</v>
      </c>
      <c r="AI215" t="b">
        <f>AND(COUNTIF(AD215:AD220,FALSE)=5,COUNTIF(AD215:AD220,TRUE)=1)</f>
        <v>0</v>
      </c>
    </row>
    <row r="216" spans="2:37">
      <c r="E216" t="b">
        <v>1</v>
      </c>
      <c r="F216">
        <f t="shared" ref="F216" si="169">IF(E216=TRUE,99,0)</f>
        <v>99</v>
      </c>
      <c r="G216">
        <f>IF(J211=TRUE,SUM(F211:F215),0)</f>
        <v>0</v>
      </c>
      <c r="AE216">
        <f>IF(AD216=TRUE,2,0)</f>
        <v>0</v>
      </c>
    </row>
    <row r="217" spans="2:37">
      <c r="D217" t="s">
        <v>120</v>
      </c>
      <c r="E217" t="b">
        <v>0</v>
      </c>
      <c r="F217">
        <f t="shared" ref="F217" si="170">IF(E217=TRUE,0,0)</f>
        <v>0</v>
      </c>
      <c r="J217" t="b">
        <f>AND(COUNTIF(E217:E222,FALSE)=5,COUNTIF(E217:E222,TRUE)=1)</f>
        <v>0</v>
      </c>
      <c r="AE217">
        <f>IF(AD217=TRUE,3,0)</f>
        <v>0</v>
      </c>
    </row>
    <row r="218" spans="2:37">
      <c r="E218" t="b">
        <v>0</v>
      </c>
      <c r="F218">
        <f t="shared" ref="F218" si="171">IF(E218=TRUE,1,0)</f>
        <v>0</v>
      </c>
      <c r="AE218">
        <f>IF(AD218=TRUE,4,0)</f>
        <v>0</v>
      </c>
    </row>
    <row r="219" spans="2:37">
      <c r="E219" t="b">
        <v>0</v>
      </c>
      <c r="F219">
        <f t="shared" ref="F219" si="172">IF(E219=TRUE,2,0)</f>
        <v>0</v>
      </c>
      <c r="AE219">
        <f>IF(AD219=TRUE,5,0)</f>
        <v>0</v>
      </c>
    </row>
    <row r="220" spans="2:37">
      <c r="E220" t="b">
        <v>0</v>
      </c>
      <c r="F220">
        <f t="shared" ref="F220" si="173">IF(E220=TRUE,3,0)</f>
        <v>0</v>
      </c>
      <c r="AE220">
        <f>IF(AD220=TRUE,99,0)</f>
        <v>0</v>
      </c>
      <c r="AF220">
        <f>IF(AI215=TRUE,SUM(AE215:AE219),0)</f>
        <v>0</v>
      </c>
    </row>
    <row r="221" spans="2:37">
      <c r="E221" t="b">
        <v>0</v>
      </c>
      <c r="F221">
        <f t="shared" ref="F221" si="174">IF(E221=TRUE,4,0)</f>
        <v>0</v>
      </c>
      <c r="AB221" t="s">
        <v>71</v>
      </c>
      <c r="AC221" t="s">
        <v>123</v>
      </c>
      <c r="AE221">
        <f>IF(AD221=TRUE,1,0)</f>
        <v>0</v>
      </c>
      <c r="AG221">
        <f>SUM(AF226,AF232,AF238)</f>
        <v>0</v>
      </c>
      <c r="AH221">
        <f>IF(AND(AD226=FALSE,AD232=FALSE,AD238=FALSE,),AG221/15,AG221/AK221)</f>
        <v>0</v>
      </c>
      <c r="AI221" t="b">
        <f>AND(COUNTIF(AD221:AD226,FALSE)=5,COUNTIF(AD221:AD226,TRUE)=1)</f>
        <v>0</v>
      </c>
      <c r="AJ221">
        <f>COUNTIF(AE221:AE238,99)</f>
        <v>0</v>
      </c>
      <c r="AK221">
        <f>15-AJ221*5</f>
        <v>15</v>
      </c>
    </row>
    <row r="222" spans="2:37">
      <c r="E222" t="b">
        <v>0</v>
      </c>
      <c r="F222">
        <f t="shared" ref="F222" si="175">IF(E222=TRUE,99,0)</f>
        <v>0</v>
      </c>
      <c r="G222">
        <f>IF(J217=TRUE,SUM(F217:F221),0)</f>
        <v>0</v>
      </c>
      <c r="AE222">
        <f>IF(AD222=TRUE,2,0)</f>
        <v>0</v>
      </c>
    </row>
    <row r="223" spans="2:37">
      <c r="C223" t="s">
        <v>65</v>
      </c>
      <c r="D223" t="s">
        <v>119</v>
      </c>
      <c r="E223" t="b">
        <v>0</v>
      </c>
      <c r="F223">
        <f t="shared" ref="F223" si="176">IF(E223=TRUE,0,0)</f>
        <v>0</v>
      </c>
      <c r="H223">
        <f>SUM(G228,G234,)</f>
        <v>0</v>
      </c>
      <c r="I223">
        <f>IF(AND(E228=FALSE,E234=FALSE),H223/8,H223/L223)</f>
        <v>0</v>
      </c>
      <c r="J223" t="b">
        <f>AND(COUNTIF(E223:E228,FALSE)=5,COUNTIF(E223:E228,TRUE)=1)</f>
        <v>0</v>
      </c>
      <c r="K223">
        <f>COUNTIF(F223:F234,99)</f>
        <v>0</v>
      </c>
      <c r="L223">
        <f>8-K223*4</f>
        <v>8</v>
      </c>
      <c r="AE223">
        <f>IF(AD223=TRUE,3,0)</f>
        <v>0</v>
      </c>
    </row>
    <row r="224" spans="2:37">
      <c r="E224" t="b">
        <v>0</v>
      </c>
      <c r="F224">
        <f t="shared" ref="F224" si="177">IF(E224=TRUE,1,0)</f>
        <v>0</v>
      </c>
      <c r="AE224">
        <f>IF(AD224=TRUE,4,0)</f>
        <v>0</v>
      </c>
    </row>
    <row r="225" spans="3:35">
      <c r="E225" t="b">
        <v>0</v>
      </c>
      <c r="F225">
        <f t="shared" ref="F225" si="178">IF(E225=TRUE,2,0)</f>
        <v>0</v>
      </c>
      <c r="AE225">
        <f>IF(AD225=TRUE,5,0)</f>
        <v>0</v>
      </c>
    </row>
    <row r="226" spans="3:35">
      <c r="E226" t="b">
        <v>0</v>
      </c>
      <c r="F226">
        <f t="shared" ref="F226" si="179">IF(E226=TRUE,3,0)</f>
        <v>0</v>
      </c>
      <c r="AE226">
        <f>IF(AD226=TRUE,99,0)</f>
        <v>0</v>
      </c>
      <c r="AF226">
        <f>IF(AI221=TRUE,SUM(AE221:AE225),0)</f>
        <v>0</v>
      </c>
    </row>
    <row r="227" spans="3:35">
      <c r="E227" t="b">
        <v>0</v>
      </c>
      <c r="F227">
        <f t="shared" ref="F227" si="180">IF(E227=TRUE,4,0)</f>
        <v>0</v>
      </c>
      <c r="AC227" t="s">
        <v>125</v>
      </c>
      <c r="AE227">
        <f>IF(AD227=TRUE,1,0)</f>
        <v>0</v>
      </c>
      <c r="AI227" t="b">
        <f>AND(COUNTIF(AD227:AD232,FALSE)=5,COUNTIF(AD227:AD232,TRUE)=1)</f>
        <v>0</v>
      </c>
    </row>
    <row r="228" spans="3:35">
      <c r="E228" t="b">
        <v>0</v>
      </c>
      <c r="F228">
        <f t="shared" ref="F228" si="181">IF(E228=TRUE,99,0)</f>
        <v>0</v>
      </c>
      <c r="G228">
        <f>IF(J223=TRUE,SUM(F223:F227),0)</f>
        <v>0</v>
      </c>
      <c r="AE228">
        <f>IF(AD228=TRUE,2,0)</f>
        <v>0</v>
      </c>
    </row>
    <row r="229" spans="3:35">
      <c r="D229" t="s">
        <v>125</v>
      </c>
      <c r="E229" t="b">
        <v>0</v>
      </c>
      <c r="F229">
        <f t="shared" ref="F229" si="182">IF(E229=TRUE,0,0)</f>
        <v>0</v>
      </c>
      <c r="J229" t="b">
        <f>AND(COUNTIF(E229:E234,FALSE)=5,COUNTIF(E229:E234,TRUE)=1)</f>
        <v>0</v>
      </c>
      <c r="AE229">
        <f>IF(AD229=TRUE,3,0)</f>
        <v>0</v>
      </c>
    </row>
    <row r="230" spans="3:35">
      <c r="E230" t="b">
        <v>0</v>
      </c>
      <c r="F230">
        <f t="shared" ref="F230" si="183">IF(E230=TRUE,1,0)</f>
        <v>0</v>
      </c>
      <c r="AE230">
        <f>IF(AD230=TRUE,4,0)</f>
        <v>0</v>
      </c>
    </row>
    <row r="231" spans="3:35">
      <c r="E231" t="b">
        <v>0</v>
      </c>
      <c r="F231">
        <f t="shared" ref="F231" si="184">IF(E231=TRUE,2,0)</f>
        <v>0</v>
      </c>
      <c r="AE231">
        <f>IF(AD231=TRUE,5,0)</f>
        <v>0</v>
      </c>
    </row>
    <row r="232" spans="3:35">
      <c r="E232" t="b">
        <v>0</v>
      </c>
      <c r="F232">
        <f t="shared" ref="F232" si="185">IF(E232=TRUE,3,0)</f>
        <v>0</v>
      </c>
      <c r="AE232">
        <f>IF(AD232=TRUE,99,0)</f>
        <v>0</v>
      </c>
      <c r="AF232">
        <f>IF(AI227=TRUE,SUM(AE227:AE231),0)</f>
        <v>0</v>
      </c>
    </row>
    <row r="233" spans="3:35">
      <c r="E233" t="b">
        <v>0</v>
      </c>
      <c r="F233">
        <f t="shared" ref="F233" si="186">IF(E233=TRUE,4,0)</f>
        <v>0</v>
      </c>
      <c r="AC233" t="s">
        <v>118</v>
      </c>
      <c r="AE233">
        <f>IF(AD233=TRUE,1,0)</f>
        <v>0</v>
      </c>
      <c r="AI233" t="b">
        <f>AND(COUNTIF(AD233:AD238,FALSE)=5,COUNTIF(AD233:AD238,TRUE)=1)</f>
        <v>0</v>
      </c>
    </row>
    <row r="234" spans="3:35">
      <c r="E234" t="b">
        <v>0</v>
      </c>
      <c r="F234">
        <f t="shared" ref="F234" si="187">IF(E234=TRUE,99,0)</f>
        <v>0</v>
      </c>
      <c r="G234">
        <f>IF(J229=TRUE,SUM(F229:F233),0)</f>
        <v>0</v>
      </c>
      <c r="AE234">
        <f>IF(AD234=TRUE,2,0)</f>
        <v>0</v>
      </c>
    </row>
    <row r="235" spans="3:35">
      <c r="C235" t="s">
        <v>68</v>
      </c>
      <c r="D235" t="s">
        <v>119</v>
      </c>
      <c r="E235" t="b">
        <v>0</v>
      </c>
      <c r="F235">
        <f t="shared" ref="F235" si="188">IF(E235=TRUE,0,0)</f>
        <v>0</v>
      </c>
      <c r="H235">
        <f>SUM(G240,G246,)</f>
        <v>0</v>
      </c>
      <c r="I235">
        <f>IF(AND(E240=FALSE,E246=FALSE),H235/8,H235/L235)</f>
        <v>0</v>
      </c>
      <c r="J235" t="b">
        <f>AND(COUNTIF(E235:E240,FALSE)=5,COUNTIF(E235:E240,TRUE)=1)</f>
        <v>0</v>
      </c>
      <c r="K235">
        <f>COUNTIF(F235:F246,99)</f>
        <v>0</v>
      </c>
      <c r="L235">
        <f>8-K235*4</f>
        <v>8</v>
      </c>
      <c r="AE235">
        <f>IF(AD235=TRUE,3,0)</f>
        <v>0</v>
      </c>
    </row>
    <row r="236" spans="3:35">
      <c r="E236" t="b">
        <v>0</v>
      </c>
      <c r="F236">
        <f t="shared" ref="F236" si="189">IF(E236=TRUE,1,0)</f>
        <v>0</v>
      </c>
      <c r="AE236">
        <f>IF(AD236=TRUE,4,0)</f>
        <v>0</v>
      </c>
    </row>
    <row r="237" spans="3:35">
      <c r="E237" t="b">
        <v>0</v>
      </c>
      <c r="F237">
        <f t="shared" ref="F237" si="190">IF(E237=TRUE,2,0)</f>
        <v>0</v>
      </c>
      <c r="AE237">
        <f>IF(AD237=TRUE,5,0)</f>
        <v>0</v>
      </c>
    </row>
    <row r="238" spans="3:35">
      <c r="E238" t="b">
        <v>0</v>
      </c>
      <c r="F238">
        <f t="shared" ref="F238" si="191">IF(E238=TRUE,3,0)</f>
        <v>0</v>
      </c>
      <c r="AE238">
        <f>IF(AD238=TRUE,99,0)</f>
        <v>0</v>
      </c>
      <c r="AF238">
        <f>IF(AI233=TRUE,SUM(AE233:AE237),0)</f>
        <v>0</v>
      </c>
    </row>
    <row r="239" spans="3:35">
      <c r="E239" t="b">
        <v>0</v>
      </c>
      <c r="F239">
        <f t="shared" ref="F239" si="192">IF(E239=TRUE,4,0)</f>
        <v>0</v>
      </c>
    </row>
    <row r="240" spans="3:35">
      <c r="E240" t="b">
        <v>0</v>
      </c>
      <c r="F240">
        <f t="shared" ref="F240" si="193">IF(E240=TRUE,99,0)</f>
        <v>0</v>
      </c>
      <c r="G240">
        <f>IF(J235=TRUE,SUM(F235:F239),0)</f>
        <v>0</v>
      </c>
    </row>
    <row r="241" spans="3:12">
      <c r="D241" t="s">
        <v>125</v>
      </c>
      <c r="E241" t="b">
        <v>0</v>
      </c>
      <c r="F241">
        <f t="shared" ref="F241:F253" si="194">IF(E241=TRUE,0,0)</f>
        <v>0</v>
      </c>
      <c r="J241" t="b">
        <f>AND(COUNTIF(E241:E246,FALSE)=5,COUNTIF(E241:E246,TRUE)=1)</f>
        <v>0</v>
      </c>
    </row>
    <row r="242" spans="3:12">
      <c r="E242" t="b">
        <v>0</v>
      </c>
      <c r="F242">
        <f t="shared" ref="F242:F254" si="195">IF(E242=TRUE,1,0)</f>
        <v>0</v>
      </c>
    </row>
    <row r="243" spans="3:12">
      <c r="E243" t="b">
        <v>0</v>
      </c>
      <c r="F243">
        <f t="shared" ref="F243:F255" si="196">IF(E243=TRUE,2,0)</f>
        <v>0</v>
      </c>
    </row>
    <row r="244" spans="3:12">
      <c r="E244" t="b">
        <v>0</v>
      </c>
      <c r="F244">
        <f t="shared" ref="F244:F256" si="197">IF(E244=TRUE,3,0)</f>
        <v>0</v>
      </c>
    </row>
    <row r="245" spans="3:12">
      <c r="E245" t="b">
        <v>0</v>
      </c>
      <c r="F245">
        <f t="shared" ref="F245:F257" si="198">IF(E245=TRUE,4,0)</f>
        <v>0</v>
      </c>
    </row>
    <row r="246" spans="3:12">
      <c r="E246" t="b">
        <v>0</v>
      </c>
      <c r="F246">
        <f t="shared" ref="F246:F258" si="199">IF(E246=TRUE,99,0)</f>
        <v>0</v>
      </c>
      <c r="G246">
        <f>IF(J241=TRUE,SUM(F241:F245),0)</f>
        <v>0</v>
      </c>
    </row>
    <row r="247" spans="3:12">
      <c r="C247" t="s">
        <v>71</v>
      </c>
      <c r="D247" t="s">
        <v>123</v>
      </c>
      <c r="E247" t="b">
        <v>0</v>
      </c>
      <c r="F247">
        <f t="shared" ref="F247" si="200">IF(E247=TRUE,0,0)</f>
        <v>0</v>
      </c>
      <c r="H247">
        <f>SUM(G252,G258,G264)</f>
        <v>0</v>
      </c>
      <c r="I247">
        <f>IF(AND(E252=FALSE,E258=FALSE,E264=FALSE),H247/12,H247/L247)</f>
        <v>0</v>
      </c>
      <c r="J247" t="b">
        <f>AND(COUNTIF(E247:E252,FALSE)=5,COUNTIF(E247:E252,TRUE)=1)</f>
        <v>0</v>
      </c>
      <c r="K247">
        <f>COUNTIF(F247:F264,99)</f>
        <v>0</v>
      </c>
      <c r="L247">
        <f>12-K247*4</f>
        <v>12</v>
      </c>
    </row>
    <row r="248" spans="3:12">
      <c r="E248" t="b">
        <v>0</v>
      </c>
      <c r="F248">
        <f t="shared" ref="F248" si="201">IF(E248=TRUE,1,0)</f>
        <v>0</v>
      </c>
    </row>
    <row r="249" spans="3:12">
      <c r="E249" t="b">
        <v>0</v>
      </c>
      <c r="F249">
        <f t="shared" ref="F249" si="202">IF(E249=TRUE,2,0)</f>
        <v>0</v>
      </c>
    </row>
    <row r="250" spans="3:12">
      <c r="E250" t="b">
        <v>0</v>
      </c>
      <c r="F250">
        <f t="shared" ref="F250" si="203">IF(E250=TRUE,3,0)</f>
        <v>0</v>
      </c>
    </row>
    <row r="251" spans="3:12">
      <c r="E251" t="b">
        <v>0</v>
      </c>
      <c r="F251">
        <f t="shared" ref="F251" si="204">IF(E251=TRUE,4,0)</f>
        <v>0</v>
      </c>
    </row>
    <row r="252" spans="3:12">
      <c r="E252" t="b">
        <v>0</v>
      </c>
      <c r="F252">
        <f t="shared" ref="F252" si="205">IF(E252=TRUE,99,0)</f>
        <v>0</v>
      </c>
      <c r="G252">
        <f>IF(J247=TRUE,SUM(F247:F251),0)</f>
        <v>0</v>
      </c>
    </row>
    <row r="253" spans="3:12">
      <c r="D253" t="s">
        <v>125</v>
      </c>
      <c r="E253" t="b">
        <v>0</v>
      </c>
      <c r="F253">
        <f t="shared" si="194"/>
        <v>0</v>
      </c>
      <c r="J253" t="b">
        <f>AND(COUNTIF(E253:E258,FALSE)=5,COUNTIF(E253:E258,TRUE)=1)</f>
        <v>0</v>
      </c>
    </row>
    <row r="254" spans="3:12">
      <c r="E254" t="b">
        <v>0</v>
      </c>
      <c r="F254">
        <f t="shared" si="195"/>
        <v>0</v>
      </c>
    </row>
    <row r="255" spans="3:12">
      <c r="E255" t="b">
        <v>0</v>
      </c>
      <c r="F255">
        <f t="shared" si="196"/>
        <v>0</v>
      </c>
    </row>
    <row r="256" spans="3:12">
      <c r="E256" t="b">
        <v>0</v>
      </c>
      <c r="F256">
        <f t="shared" si="197"/>
        <v>0</v>
      </c>
    </row>
    <row r="257" spans="4:10">
      <c r="E257" t="b">
        <v>0</v>
      </c>
      <c r="F257">
        <f t="shared" si="198"/>
        <v>0</v>
      </c>
    </row>
    <row r="258" spans="4:10">
      <c r="E258" t="b">
        <v>0</v>
      </c>
      <c r="F258">
        <f t="shared" si="199"/>
        <v>0</v>
      </c>
      <c r="G258">
        <f>IF(J253=TRUE,SUM(F253:F257),0)</f>
        <v>0</v>
      </c>
    </row>
    <row r="259" spans="4:10">
      <c r="D259" t="s">
        <v>118</v>
      </c>
      <c r="E259" t="b">
        <v>0</v>
      </c>
      <c r="F259">
        <f t="shared" ref="F259" si="206">IF(E259=TRUE,0,0)</f>
        <v>0</v>
      </c>
      <c r="J259" t="b">
        <f>AND(COUNTIF(E259:E264,FALSE)=5,COUNTIF(E259:E264,TRUE)=1)</f>
        <v>0</v>
      </c>
    </row>
    <row r="260" spans="4:10">
      <c r="E260" t="b">
        <v>0</v>
      </c>
      <c r="F260">
        <f t="shared" ref="F260" si="207">IF(E260=TRUE,1,0)</f>
        <v>0</v>
      </c>
    </row>
    <row r="261" spans="4:10">
      <c r="E261" t="b">
        <v>0</v>
      </c>
      <c r="F261">
        <f t="shared" ref="F261" si="208">IF(E261=TRUE,2,0)</f>
        <v>0</v>
      </c>
    </row>
    <row r="262" spans="4:10">
      <c r="E262" t="b">
        <v>0</v>
      </c>
      <c r="F262">
        <f t="shared" ref="F262" si="209">IF(E262=TRUE,3,0)</f>
        <v>0</v>
      </c>
    </row>
    <row r="263" spans="4:10">
      <c r="E263" t="b">
        <v>0</v>
      </c>
      <c r="F263">
        <f t="shared" ref="F263" si="210">IF(E263=TRUE,4,0)</f>
        <v>0</v>
      </c>
    </row>
    <row r="264" spans="4:10">
      <c r="E264" t="b">
        <v>0</v>
      </c>
      <c r="F264">
        <f t="shared" ref="F264" si="211">IF(E264=TRUE,99,0)</f>
        <v>0</v>
      </c>
      <c r="G264">
        <f>IF(J259=TRUE,SUM(F259:F263),0)</f>
        <v>0</v>
      </c>
    </row>
  </sheetData>
  <sheetProtection selectLockedCells="1" selectUnlockedCells="1"/>
  <mergeCells count="2">
    <mergeCell ref="A3:D5"/>
    <mergeCell ref="A1:E2"/>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N38"/>
  <sheetViews>
    <sheetView topLeftCell="A10" zoomScale="81" zoomScaleNormal="100" workbookViewId="0">
      <selection activeCell="E12" sqref="E12:G17"/>
    </sheetView>
  </sheetViews>
  <sheetFormatPr baseColWidth="10" defaultColWidth="10.85546875" defaultRowHeight="15"/>
  <cols>
    <col min="1" max="1" width="27.28515625" style="11" customWidth="1"/>
    <col min="2" max="2" width="51.140625" style="41" customWidth="1"/>
    <col min="3" max="3" width="8.42578125" style="12" customWidth="1"/>
    <col min="4" max="4" width="10" style="12" customWidth="1"/>
    <col min="5" max="5" width="9.42578125" style="12" customWidth="1"/>
    <col min="6" max="6" width="9.7109375" style="12" customWidth="1"/>
    <col min="7" max="7" width="14.42578125" style="12" customWidth="1"/>
    <col min="8" max="8" width="56.85546875" style="12" customWidth="1"/>
    <col min="9" max="9" width="20.28515625" style="10" customWidth="1"/>
    <col min="10" max="10" width="10.85546875" style="10" customWidth="1"/>
    <col min="11" max="13" width="10.85546875" style="10"/>
    <col min="14" max="14" width="10.85546875" style="10" hidden="1" customWidth="1"/>
    <col min="15" max="15" width="10.85546875" style="10" customWidth="1"/>
    <col min="16" max="16384" width="10.85546875" style="10"/>
  </cols>
  <sheetData>
    <row r="1" spans="1:14" ht="13.35" customHeight="1">
      <c r="A1" s="7"/>
      <c r="B1" s="35"/>
      <c r="C1" s="8"/>
      <c r="D1" s="8"/>
      <c r="E1" s="8"/>
      <c r="F1" s="8"/>
      <c r="G1" s="8"/>
      <c r="H1" s="8"/>
      <c r="I1" s="9"/>
    </row>
    <row r="2" spans="1:14">
      <c r="A2" s="7"/>
      <c r="B2" s="35"/>
      <c r="C2" s="8"/>
      <c r="D2" s="8"/>
      <c r="E2" s="8"/>
      <c r="F2" s="8"/>
      <c r="G2" s="8"/>
      <c r="H2" s="8"/>
      <c r="I2" s="9"/>
    </row>
    <row r="3" spans="1:14" s="3" customFormat="1" ht="23.25">
      <c r="A3" s="151" t="s">
        <v>126</v>
      </c>
      <c r="B3" s="151"/>
      <c r="C3" s="21"/>
      <c r="D3" s="4"/>
      <c r="E3" s="4"/>
      <c r="F3" s="4"/>
      <c r="G3" s="4"/>
      <c r="H3" s="4"/>
      <c r="I3" s="4"/>
    </row>
    <row r="4" spans="1:14" s="3" customFormat="1" ht="15.75">
      <c r="A4" s="18" t="s">
        <v>127</v>
      </c>
      <c r="B4" s="36" t="s">
        <v>128</v>
      </c>
      <c r="C4" s="5"/>
      <c r="D4" s="4"/>
      <c r="E4" s="4"/>
      <c r="F4" s="4"/>
      <c r="G4" s="4"/>
      <c r="H4" s="4"/>
      <c r="I4" s="4"/>
      <c r="N4" s="6" t="s">
        <v>129</v>
      </c>
    </row>
    <row r="5" spans="1:14" ht="15.75" thickBot="1">
      <c r="A5" s="7"/>
      <c r="B5" s="35"/>
      <c r="C5" s="8"/>
      <c r="D5" s="8"/>
      <c r="E5" s="8"/>
      <c r="F5" s="8"/>
      <c r="G5" s="8"/>
      <c r="H5" s="8"/>
      <c r="I5" s="9"/>
      <c r="N5" s="12" t="s">
        <v>130</v>
      </c>
    </row>
    <row r="6" spans="1:14" ht="24.6" customHeight="1">
      <c r="A6" s="154" t="s">
        <v>131</v>
      </c>
      <c r="B6" s="155"/>
      <c r="C6" s="24"/>
      <c r="D6" s="16"/>
      <c r="E6" s="16"/>
      <c r="F6" s="16"/>
      <c r="G6" s="16"/>
      <c r="H6" s="16"/>
      <c r="I6" s="17"/>
      <c r="N6" s="12" t="s">
        <v>132</v>
      </c>
    </row>
    <row r="7" spans="1:14" ht="48" customHeight="1">
      <c r="A7" s="31" t="s">
        <v>133</v>
      </c>
      <c r="B7" s="37" t="s">
        <v>134</v>
      </c>
      <c r="C7" s="25"/>
      <c r="D7" s="10"/>
      <c r="E7" s="133" t="s">
        <v>135</v>
      </c>
      <c r="F7" s="133"/>
      <c r="G7" s="133"/>
      <c r="H7" s="29"/>
      <c r="I7" s="20" t="s">
        <v>136</v>
      </c>
      <c r="N7" s="12" t="s">
        <v>137</v>
      </c>
    </row>
    <row r="8" spans="1:14" ht="92.1" customHeight="1">
      <c r="A8" s="32" t="s">
        <v>138</v>
      </c>
      <c r="B8" s="37" t="s">
        <v>134</v>
      </c>
      <c r="C8" s="25"/>
      <c r="D8" s="10"/>
      <c r="E8" s="133" t="s">
        <v>139</v>
      </c>
      <c r="F8" s="134"/>
      <c r="G8" s="134"/>
      <c r="H8" s="40" t="s">
        <v>140</v>
      </c>
      <c r="I8" s="47"/>
      <c r="N8" s="12" t="s">
        <v>141</v>
      </c>
    </row>
    <row r="9" spans="1:14" ht="36" customHeight="1">
      <c r="A9" s="33" t="s">
        <v>142</v>
      </c>
      <c r="B9" s="37" t="s">
        <v>134</v>
      </c>
      <c r="C9" s="25"/>
      <c r="D9" s="10"/>
      <c r="E9" s="133" t="s">
        <v>143</v>
      </c>
      <c r="F9" s="133"/>
      <c r="G9" s="133"/>
      <c r="H9" s="152" t="s">
        <v>140</v>
      </c>
      <c r="I9" s="153"/>
      <c r="N9" s="26"/>
    </row>
    <row r="10" spans="1:14" ht="30.6" customHeight="1">
      <c r="A10" s="33" t="s">
        <v>144</v>
      </c>
      <c r="B10" s="37" t="s">
        <v>134</v>
      </c>
      <c r="C10" s="25"/>
      <c r="D10" s="10"/>
      <c r="E10" s="133" t="s">
        <v>145</v>
      </c>
      <c r="F10" s="133"/>
      <c r="G10" s="133"/>
      <c r="H10" s="152" t="s">
        <v>140</v>
      </c>
      <c r="I10" s="153"/>
      <c r="N10" s="26"/>
    </row>
    <row r="11" spans="1:14" ht="29.1" customHeight="1">
      <c r="A11" s="33" t="s">
        <v>146</v>
      </c>
      <c r="C11" s="28"/>
      <c r="D11" s="10"/>
      <c r="E11" s="133" t="s">
        <v>147</v>
      </c>
      <c r="F11" s="133"/>
      <c r="G11" s="133"/>
      <c r="H11" s="135" t="s">
        <v>140</v>
      </c>
      <c r="I11" s="135"/>
      <c r="N11" s="26"/>
    </row>
    <row r="12" spans="1:14" ht="29.1" customHeight="1">
      <c r="A12" s="33" t="s">
        <v>148</v>
      </c>
      <c r="B12" s="38"/>
      <c r="C12" s="28"/>
      <c r="D12" s="10"/>
      <c r="E12" s="136" t="s">
        <v>149</v>
      </c>
      <c r="F12" s="137"/>
      <c r="G12" s="138"/>
      <c r="H12" s="145" t="s">
        <v>134</v>
      </c>
      <c r="I12" s="146"/>
      <c r="N12" s="26"/>
    </row>
    <row r="13" spans="1:14" ht="29.1" customHeight="1">
      <c r="A13" s="33" t="s">
        <v>150</v>
      </c>
      <c r="B13" s="39" t="s">
        <v>151</v>
      </c>
      <c r="C13" s="28"/>
      <c r="E13" s="139"/>
      <c r="F13" s="140"/>
      <c r="G13" s="141"/>
      <c r="H13" s="147"/>
      <c r="I13" s="148"/>
      <c r="N13" s="26"/>
    </row>
    <row r="14" spans="1:14" ht="24" customHeight="1">
      <c r="A14" s="33" t="s">
        <v>152</v>
      </c>
      <c r="B14" s="40" t="s">
        <v>153</v>
      </c>
      <c r="C14" s="28"/>
      <c r="E14" s="139"/>
      <c r="F14" s="140"/>
      <c r="G14" s="141"/>
      <c r="H14" s="147"/>
      <c r="I14" s="148"/>
      <c r="N14" s="26"/>
    </row>
    <row r="15" spans="1:14" ht="30">
      <c r="A15" s="33" t="s">
        <v>154</v>
      </c>
      <c r="B15" s="67"/>
      <c r="C15" s="28"/>
      <c r="E15" s="139"/>
      <c r="F15" s="140"/>
      <c r="G15" s="141"/>
      <c r="H15" s="147"/>
      <c r="I15" s="148"/>
      <c r="N15" s="26"/>
    </row>
    <row r="16" spans="1:14" ht="30">
      <c r="A16" s="33" t="s">
        <v>155</v>
      </c>
      <c r="B16" s="67"/>
      <c r="C16" s="28"/>
      <c r="E16" s="139"/>
      <c r="F16" s="140"/>
      <c r="G16" s="141"/>
      <c r="H16" s="147"/>
      <c r="I16" s="148"/>
      <c r="N16" s="26"/>
    </row>
    <row r="17" spans="1:14" ht="30">
      <c r="A17" s="33" t="s">
        <v>156</v>
      </c>
      <c r="B17" s="37" t="s">
        <v>153</v>
      </c>
      <c r="E17" s="142"/>
      <c r="F17" s="143"/>
      <c r="G17" s="144"/>
      <c r="H17" s="149"/>
      <c r="I17" s="150"/>
      <c r="N17" s="26"/>
    </row>
    <row r="18" spans="1:14" ht="20.100000000000001" customHeight="1">
      <c r="N18" s="131"/>
    </row>
    <row r="19" spans="1:14" s="11" customFormat="1" ht="28.35" customHeight="1">
      <c r="A19" s="162" t="s">
        <v>157</v>
      </c>
      <c r="B19" s="162"/>
      <c r="C19" s="162"/>
      <c r="D19" s="162"/>
      <c r="E19" s="162"/>
      <c r="F19" s="162"/>
      <c r="G19" s="162"/>
      <c r="H19" s="162"/>
      <c r="I19" s="162"/>
      <c r="N19" s="132"/>
    </row>
    <row r="20" spans="1:14" ht="25.5">
      <c r="A20" s="27"/>
      <c r="B20" s="42" t="s">
        <v>158</v>
      </c>
      <c r="C20" s="22">
        <v>1</v>
      </c>
      <c r="D20" s="30">
        <v>2</v>
      </c>
      <c r="E20" s="14">
        <v>3</v>
      </c>
      <c r="F20" s="23">
        <v>4</v>
      </c>
      <c r="G20" s="48" t="s">
        <v>159</v>
      </c>
      <c r="H20" s="43" t="s">
        <v>160</v>
      </c>
      <c r="I20" s="45" t="s">
        <v>161</v>
      </c>
    </row>
    <row r="21" spans="1:14" ht="28.35" customHeight="1">
      <c r="A21" s="163" t="s">
        <v>162</v>
      </c>
      <c r="B21" s="50" t="s">
        <v>163</v>
      </c>
      <c r="C21" s="59"/>
      <c r="D21" s="60"/>
      <c r="E21" s="61"/>
      <c r="F21" s="62"/>
      <c r="G21" s="63"/>
      <c r="H21" s="52" t="s">
        <v>164</v>
      </c>
      <c r="I21" s="46"/>
    </row>
    <row r="22" spans="1:14" ht="28.5" customHeight="1">
      <c r="A22" s="164"/>
      <c r="B22" s="50" t="s">
        <v>165</v>
      </c>
      <c r="C22" s="59"/>
      <c r="D22" s="60"/>
      <c r="E22" s="61"/>
      <c r="F22" s="62"/>
      <c r="G22" s="63"/>
      <c r="H22" s="52" t="s">
        <v>166</v>
      </c>
      <c r="I22" s="46"/>
    </row>
    <row r="23" spans="1:14" ht="29.1" customHeight="1">
      <c r="A23" s="164"/>
      <c r="B23" s="50" t="s">
        <v>167</v>
      </c>
      <c r="C23" s="59"/>
      <c r="D23" s="60"/>
      <c r="E23" s="61"/>
      <c r="F23" s="62"/>
      <c r="G23" s="63"/>
      <c r="H23" s="52" t="s">
        <v>168</v>
      </c>
      <c r="I23" s="46"/>
      <c r="N23" s="10" t="s">
        <v>169</v>
      </c>
    </row>
    <row r="24" spans="1:14" ht="29.1" customHeight="1">
      <c r="A24" s="165"/>
      <c r="B24" s="51" t="s">
        <v>170</v>
      </c>
      <c r="C24" s="59"/>
      <c r="D24" s="60"/>
      <c r="E24" s="61"/>
      <c r="F24" s="62"/>
      <c r="G24" s="63"/>
      <c r="H24" s="53" t="s">
        <v>171</v>
      </c>
      <c r="I24" s="46"/>
      <c r="N24" s="10" t="s">
        <v>172</v>
      </c>
    </row>
    <row r="25" spans="1:14" ht="30" customHeight="1">
      <c r="A25" s="160" t="s">
        <v>173</v>
      </c>
      <c r="B25" s="55" t="s">
        <v>174</v>
      </c>
      <c r="C25" s="59"/>
      <c r="D25" s="60"/>
      <c r="E25" s="61"/>
      <c r="F25" s="62"/>
      <c r="G25" s="63"/>
      <c r="H25" s="54" t="s">
        <v>175</v>
      </c>
      <c r="I25" s="64"/>
      <c r="N25" s="10" t="s">
        <v>176</v>
      </c>
    </row>
    <row r="26" spans="1:14" ht="28.35" customHeight="1">
      <c r="A26" s="166"/>
      <c r="B26" s="55" t="s">
        <v>177</v>
      </c>
      <c r="C26" s="59"/>
      <c r="D26" s="60"/>
      <c r="E26" s="61"/>
      <c r="F26" s="62"/>
      <c r="G26" s="63"/>
      <c r="H26" s="54" t="s">
        <v>178</v>
      </c>
      <c r="I26" s="64"/>
      <c r="N26" s="10" t="s">
        <v>179</v>
      </c>
    </row>
    <row r="27" spans="1:14" ht="30.6" customHeight="1">
      <c r="A27" s="166"/>
      <c r="B27" s="55" t="s">
        <v>180</v>
      </c>
      <c r="C27" s="59"/>
      <c r="D27" s="60"/>
      <c r="E27" s="61"/>
      <c r="F27" s="62"/>
      <c r="G27" s="63"/>
      <c r="H27" s="54" t="s">
        <v>181</v>
      </c>
      <c r="I27" s="64"/>
      <c r="K27" s="11"/>
      <c r="N27" s="10" t="s">
        <v>96</v>
      </c>
    </row>
    <row r="28" spans="1:14" ht="29.85" customHeight="1">
      <c r="A28" s="161"/>
      <c r="B28" s="55" t="s">
        <v>182</v>
      </c>
      <c r="C28" s="59"/>
      <c r="D28" s="60"/>
      <c r="E28" s="61"/>
      <c r="F28" s="62"/>
      <c r="G28" s="63"/>
      <c r="H28" s="54" t="s">
        <v>183</v>
      </c>
      <c r="I28" s="64"/>
    </row>
    <row r="29" spans="1:14" ht="30" customHeight="1">
      <c r="A29" s="158" t="s">
        <v>184</v>
      </c>
      <c r="B29" s="50" t="s">
        <v>185</v>
      </c>
      <c r="C29" s="59"/>
      <c r="D29" s="60"/>
      <c r="E29" s="61"/>
      <c r="F29" s="62"/>
      <c r="G29" s="63"/>
      <c r="H29" s="52" t="s">
        <v>186</v>
      </c>
      <c r="I29" s="46"/>
    </row>
    <row r="30" spans="1:14" ht="27.6" customHeight="1">
      <c r="A30" s="159"/>
      <c r="B30" s="50" t="s">
        <v>187</v>
      </c>
      <c r="C30" s="59"/>
      <c r="D30" s="60"/>
      <c r="E30" s="61"/>
      <c r="F30" s="62"/>
      <c r="G30" s="63"/>
      <c r="H30" s="52" t="s">
        <v>181</v>
      </c>
      <c r="I30" s="46"/>
    </row>
    <row r="31" spans="1:14" ht="26.1" customHeight="1">
      <c r="A31" s="13" t="s">
        <v>188</v>
      </c>
      <c r="B31" s="55" t="s">
        <v>189</v>
      </c>
      <c r="C31" s="59"/>
      <c r="D31" s="60"/>
      <c r="E31" s="61"/>
      <c r="F31" s="62"/>
      <c r="G31" s="63"/>
      <c r="H31" s="54" t="s">
        <v>190</v>
      </c>
      <c r="I31" s="64"/>
    </row>
    <row r="32" spans="1:14" ht="27" customHeight="1">
      <c r="A32" s="34" t="s">
        <v>191</v>
      </c>
      <c r="B32" s="50" t="s">
        <v>192</v>
      </c>
      <c r="C32" s="59"/>
      <c r="D32" s="60"/>
      <c r="E32" s="61"/>
      <c r="F32" s="62"/>
      <c r="G32" s="63"/>
      <c r="H32" s="52" t="s">
        <v>193</v>
      </c>
      <c r="I32" s="46"/>
    </row>
    <row r="33" spans="1:9" ht="26.1" customHeight="1">
      <c r="A33" s="13" t="s">
        <v>194</v>
      </c>
      <c r="B33" s="56" t="s">
        <v>195</v>
      </c>
      <c r="C33" s="59"/>
      <c r="D33" s="60"/>
      <c r="E33" s="61"/>
      <c r="F33" s="62"/>
      <c r="G33" s="63"/>
      <c r="H33" s="54" t="s">
        <v>196</v>
      </c>
      <c r="I33" s="64"/>
    </row>
    <row r="34" spans="1:9" ht="30">
      <c r="A34" s="15" t="s">
        <v>197</v>
      </c>
      <c r="B34" s="50" t="s">
        <v>198</v>
      </c>
      <c r="C34" s="59"/>
      <c r="D34" s="60"/>
      <c r="E34" s="61"/>
      <c r="F34" s="62"/>
      <c r="G34" s="63"/>
      <c r="H34" s="52" t="s">
        <v>181</v>
      </c>
      <c r="I34" s="46"/>
    </row>
    <row r="35" spans="1:9" ht="26.1" customHeight="1">
      <c r="A35" s="160" t="s">
        <v>199</v>
      </c>
      <c r="B35" s="56" t="s">
        <v>200</v>
      </c>
      <c r="C35" s="59"/>
      <c r="D35" s="60"/>
      <c r="E35" s="61"/>
      <c r="F35" s="62"/>
      <c r="G35" s="63"/>
      <c r="H35" s="54" t="s">
        <v>201</v>
      </c>
      <c r="I35" s="64"/>
    </row>
    <row r="36" spans="1:9" ht="30" customHeight="1">
      <c r="A36" s="161"/>
      <c r="B36" s="57" t="s">
        <v>202</v>
      </c>
      <c r="C36" s="59"/>
      <c r="D36" s="60"/>
      <c r="E36" s="61"/>
      <c r="F36" s="62"/>
      <c r="G36" s="63"/>
      <c r="H36" s="54" t="s">
        <v>201</v>
      </c>
      <c r="I36" s="65"/>
    </row>
    <row r="37" spans="1:9" ht="31.35" customHeight="1">
      <c r="A37" s="44" t="s">
        <v>203</v>
      </c>
      <c r="B37" s="58" t="s">
        <v>204</v>
      </c>
      <c r="C37" s="59"/>
      <c r="D37" s="60"/>
      <c r="E37" s="61"/>
      <c r="F37" s="62"/>
      <c r="G37" s="63"/>
      <c r="H37" s="52" t="s">
        <v>205</v>
      </c>
      <c r="I37" s="66" t="s">
        <v>206</v>
      </c>
    </row>
    <row r="38" spans="1:9" ht="37.35" customHeight="1">
      <c r="C38" s="157" t="s">
        <v>207</v>
      </c>
      <c r="D38" s="157"/>
      <c r="E38" s="156" t="s">
        <v>208</v>
      </c>
      <c r="F38" s="156"/>
      <c r="G38" s="49"/>
    </row>
  </sheetData>
  <mergeCells count="20">
    <mergeCell ref="A3:B3"/>
    <mergeCell ref="H10:I10"/>
    <mergeCell ref="A6:B6"/>
    <mergeCell ref="H9:I9"/>
    <mergeCell ref="E38:F38"/>
    <mergeCell ref="C38:D38"/>
    <mergeCell ref="A29:A30"/>
    <mergeCell ref="A35:A36"/>
    <mergeCell ref="A19:I19"/>
    <mergeCell ref="A21:A24"/>
    <mergeCell ref="A25:A28"/>
    <mergeCell ref="N18:N19"/>
    <mergeCell ref="E7:G7"/>
    <mergeCell ref="E8:G8"/>
    <mergeCell ref="E9:G9"/>
    <mergeCell ref="E10:G10"/>
    <mergeCell ref="E11:G11"/>
    <mergeCell ref="H11:I11"/>
    <mergeCell ref="E12:G17"/>
    <mergeCell ref="H12:I17"/>
  </mergeCells>
  <dataValidations count="1">
    <dataValidation showInputMessage="1" showErrorMessage="1" sqref="C11:C16 B14" xr:uid="{00000000-0002-0000-0100-000000000000}"/>
  </dataValidations>
  <pageMargins left="0.7" right="0.7" top="0.78740157499999996" bottom="0.78740157499999996" header="0.3" footer="0.3"/>
  <pageSetup paperSize="9" scale="65" fitToWidth="0" orientation="portrait"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4117" r:id="rId4" name="Check Box 21">
              <controlPr defaultSize="0" autoFill="0" autoLine="0" autoPict="0">
                <anchor moveWithCells="1">
                  <from>
                    <xdr:col>5</xdr:col>
                    <xdr:colOff>619125</xdr:colOff>
                    <xdr:row>20</xdr:row>
                    <xdr:rowOff>85725</xdr:rowOff>
                  </from>
                  <to>
                    <xdr:col>6</xdr:col>
                    <xdr:colOff>676275</xdr:colOff>
                    <xdr:row>20</xdr:row>
                    <xdr:rowOff>276225</xdr:rowOff>
                  </to>
                </anchor>
              </controlPr>
            </control>
          </mc:Choice>
        </mc:AlternateContent>
        <mc:AlternateContent xmlns:mc="http://schemas.openxmlformats.org/markup-compatibility/2006">
          <mc:Choice Requires="x14">
            <control shapeId="4175" r:id="rId5" name="Check Box 79">
              <controlPr defaultSize="0" autoFill="0" autoLine="0" autoPict="0">
                <anchor moveWithCells="1">
                  <from>
                    <xdr:col>1</xdr:col>
                    <xdr:colOff>4524375</xdr:colOff>
                    <xdr:row>20</xdr:row>
                    <xdr:rowOff>104775</xdr:rowOff>
                  </from>
                  <to>
                    <xdr:col>2</xdr:col>
                    <xdr:colOff>485775</xdr:colOff>
                    <xdr:row>20</xdr:row>
                    <xdr:rowOff>257175</xdr:rowOff>
                  </to>
                </anchor>
              </controlPr>
            </control>
          </mc:Choice>
        </mc:AlternateContent>
        <mc:AlternateContent xmlns:mc="http://schemas.openxmlformats.org/markup-compatibility/2006">
          <mc:Choice Requires="x14">
            <control shapeId="4191" r:id="rId6" name="Check Box 95">
              <controlPr defaultSize="0" autoFill="0" autoLine="0" autoPict="0">
                <anchor moveWithCells="1">
                  <from>
                    <xdr:col>3</xdr:col>
                    <xdr:colOff>9525</xdr:colOff>
                    <xdr:row>20</xdr:row>
                    <xdr:rowOff>0</xdr:rowOff>
                  </from>
                  <to>
                    <xdr:col>3</xdr:col>
                    <xdr:colOff>504825</xdr:colOff>
                    <xdr:row>20</xdr:row>
                    <xdr:rowOff>342900</xdr:rowOff>
                  </to>
                </anchor>
              </controlPr>
            </control>
          </mc:Choice>
        </mc:AlternateContent>
        <mc:AlternateContent xmlns:mc="http://schemas.openxmlformats.org/markup-compatibility/2006">
          <mc:Choice Requires="x14">
            <control shapeId="4223" r:id="rId7" name="Check Box 127">
              <controlPr defaultSize="0" autoFill="0" autoLine="0" autoPict="0">
                <anchor moveWithCells="1">
                  <from>
                    <xdr:col>4</xdr:col>
                    <xdr:colOff>9525</xdr:colOff>
                    <xdr:row>20</xdr:row>
                    <xdr:rowOff>28575</xdr:rowOff>
                  </from>
                  <to>
                    <xdr:col>4</xdr:col>
                    <xdr:colOff>581025</xdr:colOff>
                    <xdr:row>21</xdr:row>
                    <xdr:rowOff>0</xdr:rowOff>
                  </to>
                </anchor>
              </controlPr>
            </control>
          </mc:Choice>
        </mc:AlternateContent>
        <mc:AlternateContent xmlns:mc="http://schemas.openxmlformats.org/markup-compatibility/2006">
          <mc:Choice Requires="x14">
            <control shapeId="4272" r:id="rId8" name="Check Box 176">
              <controlPr defaultSize="0" autoFill="0" autoLine="0" autoPict="0">
                <anchor moveWithCells="1">
                  <from>
                    <xdr:col>5</xdr:col>
                    <xdr:colOff>66675</xdr:colOff>
                    <xdr:row>20</xdr:row>
                    <xdr:rowOff>0</xdr:rowOff>
                  </from>
                  <to>
                    <xdr:col>5</xdr:col>
                    <xdr:colOff>523875</xdr:colOff>
                    <xdr:row>21</xdr:row>
                    <xdr:rowOff>38100</xdr:rowOff>
                  </to>
                </anchor>
              </controlPr>
            </control>
          </mc:Choice>
        </mc:AlternateContent>
        <mc:AlternateContent xmlns:mc="http://schemas.openxmlformats.org/markup-compatibility/2006">
          <mc:Choice Requires="x14">
            <control shapeId="4274" r:id="rId9" name="Check Box 178">
              <controlPr defaultSize="0" autoFill="0" autoLine="0" autoPict="0">
                <anchor moveWithCells="1">
                  <from>
                    <xdr:col>3</xdr:col>
                    <xdr:colOff>9525</xdr:colOff>
                    <xdr:row>21</xdr:row>
                    <xdr:rowOff>0</xdr:rowOff>
                  </from>
                  <to>
                    <xdr:col>3</xdr:col>
                    <xdr:colOff>504825</xdr:colOff>
                    <xdr:row>21</xdr:row>
                    <xdr:rowOff>342900</xdr:rowOff>
                  </to>
                </anchor>
              </controlPr>
            </control>
          </mc:Choice>
        </mc:AlternateContent>
        <mc:AlternateContent xmlns:mc="http://schemas.openxmlformats.org/markup-compatibility/2006">
          <mc:Choice Requires="x14">
            <control shapeId="4275" r:id="rId10" name="Check Box 179">
              <controlPr defaultSize="0" autoFill="0" autoLine="0" autoPict="0">
                <anchor moveWithCells="1">
                  <from>
                    <xdr:col>3</xdr:col>
                    <xdr:colOff>9525</xdr:colOff>
                    <xdr:row>22</xdr:row>
                    <xdr:rowOff>0</xdr:rowOff>
                  </from>
                  <to>
                    <xdr:col>3</xdr:col>
                    <xdr:colOff>504825</xdr:colOff>
                    <xdr:row>22</xdr:row>
                    <xdr:rowOff>342900</xdr:rowOff>
                  </to>
                </anchor>
              </controlPr>
            </control>
          </mc:Choice>
        </mc:AlternateContent>
        <mc:AlternateContent xmlns:mc="http://schemas.openxmlformats.org/markup-compatibility/2006">
          <mc:Choice Requires="x14">
            <control shapeId="4276" r:id="rId11" name="Check Box 180">
              <controlPr defaultSize="0" autoFill="0" autoLine="0" autoPict="0">
                <anchor moveWithCells="1">
                  <from>
                    <xdr:col>3</xdr:col>
                    <xdr:colOff>9525</xdr:colOff>
                    <xdr:row>23</xdr:row>
                    <xdr:rowOff>0</xdr:rowOff>
                  </from>
                  <to>
                    <xdr:col>3</xdr:col>
                    <xdr:colOff>504825</xdr:colOff>
                    <xdr:row>23</xdr:row>
                    <xdr:rowOff>342900</xdr:rowOff>
                  </to>
                </anchor>
              </controlPr>
            </control>
          </mc:Choice>
        </mc:AlternateContent>
        <mc:AlternateContent xmlns:mc="http://schemas.openxmlformats.org/markup-compatibility/2006">
          <mc:Choice Requires="x14">
            <control shapeId="4277" r:id="rId12" name="Check Box 181">
              <controlPr defaultSize="0" autoFill="0" autoLine="0" autoPict="0">
                <anchor moveWithCells="1">
                  <from>
                    <xdr:col>3</xdr:col>
                    <xdr:colOff>9525</xdr:colOff>
                    <xdr:row>24</xdr:row>
                    <xdr:rowOff>0</xdr:rowOff>
                  </from>
                  <to>
                    <xdr:col>3</xdr:col>
                    <xdr:colOff>504825</xdr:colOff>
                    <xdr:row>24</xdr:row>
                    <xdr:rowOff>342900</xdr:rowOff>
                  </to>
                </anchor>
              </controlPr>
            </control>
          </mc:Choice>
        </mc:AlternateContent>
        <mc:AlternateContent xmlns:mc="http://schemas.openxmlformats.org/markup-compatibility/2006">
          <mc:Choice Requires="x14">
            <control shapeId="4278" r:id="rId13" name="Check Box 182">
              <controlPr defaultSize="0" autoFill="0" autoLine="0" autoPict="0">
                <anchor moveWithCells="1">
                  <from>
                    <xdr:col>3</xdr:col>
                    <xdr:colOff>9525</xdr:colOff>
                    <xdr:row>25</xdr:row>
                    <xdr:rowOff>0</xdr:rowOff>
                  </from>
                  <to>
                    <xdr:col>3</xdr:col>
                    <xdr:colOff>504825</xdr:colOff>
                    <xdr:row>25</xdr:row>
                    <xdr:rowOff>342900</xdr:rowOff>
                  </to>
                </anchor>
              </controlPr>
            </control>
          </mc:Choice>
        </mc:AlternateContent>
        <mc:AlternateContent xmlns:mc="http://schemas.openxmlformats.org/markup-compatibility/2006">
          <mc:Choice Requires="x14">
            <control shapeId="4279" r:id="rId14" name="Check Box 183">
              <controlPr defaultSize="0" autoFill="0" autoLine="0" autoPict="0">
                <anchor moveWithCells="1">
                  <from>
                    <xdr:col>3</xdr:col>
                    <xdr:colOff>9525</xdr:colOff>
                    <xdr:row>26</xdr:row>
                    <xdr:rowOff>0</xdr:rowOff>
                  </from>
                  <to>
                    <xdr:col>3</xdr:col>
                    <xdr:colOff>504825</xdr:colOff>
                    <xdr:row>26</xdr:row>
                    <xdr:rowOff>342900</xdr:rowOff>
                  </to>
                </anchor>
              </controlPr>
            </control>
          </mc:Choice>
        </mc:AlternateContent>
        <mc:AlternateContent xmlns:mc="http://schemas.openxmlformats.org/markup-compatibility/2006">
          <mc:Choice Requires="x14">
            <control shapeId="4280" r:id="rId15" name="Check Box 184">
              <controlPr defaultSize="0" autoFill="0" autoLine="0" autoPict="0">
                <anchor moveWithCells="1">
                  <from>
                    <xdr:col>3</xdr:col>
                    <xdr:colOff>9525</xdr:colOff>
                    <xdr:row>27</xdr:row>
                    <xdr:rowOff>0</xdr:rowOff>
                  </from>
                  <to>
                    <xdr:col>3</xdr:col>
                    <xdr:colOff>504825</xdr:colOff>
                    <xdr:row>27</xdr:row>
                    <xdr:rowOff>342900</xdr:rowOff>
                  </to>
                </anchor>
              </controlPr>
            </control>
          </mc:Choice>
        </mc:AlternateContent>
        <mc:AlternateContent xmlns:mc="http://schemas.openxmlformats.org/markup-compatibility/2006">
          <mc:Choice Requires="x14">
            <control shapeId="4281" r:id="rId16" name="Check Box 185">
              <controlPr defaultSize="0" autoFill="0" autoLine="0" autoPict="0">
                <anchor moveWithCells="1">
                  <from>
                    <xdr:col>3</xdr:col>
                    <xdr:colOff>9525</xdr:colOff>
                    <xdr:row>28</xdr:row>
                    <xdr:rowOff>0</xdr:rowOff>
                  </from>
                  <to>
                    <xdr:col>3</xdr:col>
                    <xdr:colOff>504825</xdr:colOff>
                    <xdr:row>28</xdr:row>
                    <xdr:rowOff>342900</xdr:rowOff>
                  </to>
                </anchor>
              </controlPr>
            </control>
          </mc:Choice>
        </mc:AlternateContent>
        <mc:AlternateContent xmlns:mc="http://schemas.openxmlformats.org/markup-compatibility/2006">
          <mc:Choice Requires="x14">
            <control shapeId="4282" r:id="rId17" name="Check Box 186">
              <controlPr defaultSize="0" autoFill="0" autoLine="0" autoPict="0">
                <anchor moveWithCells="1">
                  <from>
                    <xdr:col>3</xdr:col>
                    <xdr:colOff>9525</xdr:colOff>
                    <xdr:row>29</xdr:row>
                    <xdr:rowOff>0</xdr:rowOff>
                  </from>
                  <to>
                    <xdr:col>3</xdr:col>
                    <xdr:colOff>504825</xdr:colOff>
                    <xdr:row>30</xdr:row>
                    <xdr:rowOff>0</xdr:rowOff>
                  </to>
                </anchor>
              </controlPr>
            </control>
          </mc:Choice>
        </mc:AlternateContent>
        <mc:AlternateContent xmlns:mc="http://schemas.openxmlformats.org/markup-compatibility/2006">
          <mc:Choice Requires="x14">
            <control shapeId="4283" r:id="rId18" name="Check Box 187">
              <controlPr defaultSize="0" autoFill="0" autoLine="0" autoPict="0">
                <anchor moveWithCells="1">
                  <from>
                    <xdr:col>3</xdr:col>
                    <xdr:colOff>9525</xdr:colOff>
                    <xdr:row>30</xdr:row>
                    <xdr:rowOff>0</xdr:rowOff>
                  </from>
                  <to>
                    <xdr:col>3</xdr:col>
                    <xdr:colOff>504825</xdr:colOff>
                    <xdr:row>31</xdr:row>
                    <xdr:rowOff>9525</xdr:rowOff>
                  </to>
                </anchor>
              </controlPr>
            </control>
          </mc:Choice>
        </mc:AlternateContent>
        <mc:AlternateContent xmlns:mc="http://schemas.openxmlformats.org/markup-compatibility/2006">
          <mc:Choice Requires="x14">
            <control shapeId="4284" r:id="rId19" name="Check Box 188">
              <controlPr defaultSize="0" autoFill="0" autoLine="0" autoPict="0">
                <anchor moveWithCells="1">
                  <from>
                    <xdr:col>3</xdr:col>
                    <xdr:colOff>9525</xdr:colOff>
                    <xdr:row>31</xdr:row>
                    <xdr:rowOff>0</xdr:rowOff>
                  </from>
                  <to>
                    <xdr:col>3</xdr:col>
                    <xdr:colOff>504825</xdr:colOff>
                    <xdr:row>32</xdr:row>
                    <xdr:rowOff>0</xdr:rowOff>
                  </to>
                </anchor>
              </controlPr>
            </control>
          </mc:Choice>
        </mc:AlternateContent>
        <mc:AlternateContent xmlns:mc="http://schemas.openxmlformats.org/markup-compatibility/2006">
          <mc:Choice Requires="x14">
            <control shapeId="4285" r:id="rId20" name="Check Box 189">
              <controlPr defaultSize="0" autoFill="0" autoLine="0" autoPict="0">
                <anchor moveWithCells="1">
                  <from>
                    <xdr:col>3</xdr:col>
                    <xdr:colOff>9525</xdr:colOff>
                    <xdr:row>32</xdr:row>
                    <xdr:rowOff>0</xdr:rowOff>
                  </from>
                  <to>
                    <xdr:col>3</xdr:col>
                    <xdr:colOff>504825</xdr:colOff>
                    <xdr:row>33</xdr:row>
                    <xdr:rowOff>9525</xdr:rowOff>
                  </to>
                </anchor>
              </controlPr>
            </control>
          </mc:Choice>
        </mc:AlternateContent>
        <mc:AlternateContent xmlns:mc="http://schemas.openxmlformats.org/markup-compatibility/2006">
          <mc:Choice Requires="x14">
            <control shapeId="4286" r:id="rId21" name="Check Box 190">
              <controlPr defaultSize="0" autoFill="0" autoLine="0" autoPict="0">
                <anchor moveWithCells="1">
                  <from>
                    <xdr:col>3</xdr:col>
                    <xdr:colOff>9525</xdr:colOff>
                    <xdr:row>33</xdr:row>
                    <xdr:rowOff>0</xdr:rowOff>
                  </from>
                  <to>
                    <xdr:col>3</xdr:col>
                    <xdr:colOff>504825</xdr:colOff>
                    <xdr:row>33</xdr:row>
                    <xdr:rowOff>342900</xdr:rowOff>
                  </to>
                </anchor>
              </controlPr>
            </control>
          </mc:Choice>
        </mc:AlternateContent>
        <mc:AlternateContent xmlns:mc="http://schemas.openxmlformats.org/markup-compatibility/2006">
          <mc:Choice Requires="x14">
            <control shapeId="4287" r:id="rId22" name="Check Box 191">
              <controlPr defaultSize="0" autoFill="0" autoLine="0" autoPict="0">
                <anchor moveWithCells="1">
                  <from>
                    <xdr:col>3</xdr:col>
                    <xdr:colOff>9525</xdr:colOff>
                    <xdr:row>34</xdr:row>
                    <xdr:rowOff>0</xdr:rowOff>
                  </from>
                  <to>
                    <xdr:col>3</xdr:col>
                    <xdr:colOff>504825</xdr:colOff>
                    <xdr:row>35</xdr:row>
                    <xdr:rowOff>28575</xdr:rowOff>
                  </to>
                </anchor>
              </controlPr>
            </control>
          </mc:Choice>
        </mc:AlternateContent>
        <mc:AlternateContent xmlns:mc="http://schemas.openxmlformats.org/markup-compatibility/2006">
          <mc:Choice Requires="x14">
            <control shapeId="4288" r:id="rId23" name="Check Box 192">
              <controlPr defaultSize="0" autoFill="0" autoLine="0" autoPict="0">
                <anchor moveWithCells="1">
                  <from>
                    <xdr:col>3</xdr:col>
                    <xdr:colOff>9525</xdr:colOff>
                    <xdr:row>35</xdr:row>
                    <xdr:rowOff>0</xdr:rowOff>
                  </from>
                  <to>
                    <xdr:col>3</xdr:col>
                    <xdr:colOff>504825</xdr:colOff>
                    <xdr:row>35</xdr:row>
                    <xdr:rowOff>342900</xdr:rowOff>
                  </to>
                </anchor>
              </controlPr>
            </control>
          </mc:Choice>
        </mc:AlternateContent>
        <mc:AlternateContent xmlns:mc="http://schemas.openxmlformats.org/markup-compatibility/2006">
          <mc:Choice Requires="x14">
            <control shapeId="4289" r:id="rId24" name="Check Box 193">
              <controlPr defaultSize="0" autoFill="0" autoLine="0" autoPict="0">
                <anchor moveWithCells="1">
                  <from>
                    <xdr:col>3</xdr:col>
                    <xdr:colOff>9525</xdr:colOff>
                    <xdr:row>36</xdr:row>
                    <xdr:rowOff>0</xdr:rowOff>
                  </from>
                  <to>
                    <xdr:col>3</xdr:col>
                    <xdr:colOff>504825</xdr:colOff>
                    <xdr:row>36</xdr:row>
                    <xdr:rowOff>342900</xdr:rowOff>
                  </to>
                </anchor>
              </controlPr>
            </control>
          </mc:Choice>
        </mc:AlternateContent>
        <mc:AlternateContent xmlns:mc="http://schemas.openxmlformats.org/markup-compatibility/2006">
          <mc:Choice Requires="x14">
            <control shapeId="4290" r:id="rId25" name="Check Box 194">
              <controlPr defaultSize="0" autoFill="0" autoLine="0" autoPict="0">
                <anchor moveWithCells="1">
                  <from>
                    <xdr:col>4</xdr:col>
                    <xdr:colOff>9525</xdr:colOff>
                    <xdr:row>21</xdr:row>
                    <xdr:rowOff>28575</xdr:rowOff>
                  </from>
                  <to>
                    <xdr:col>4</xdr:col>
                    <xdr:colOff>581025</xdr:colOff>
                    <xdr:row>22</xdr:row>
                    <xdr:rowOff>0</xdr:rowOff>
                  </to>
                </anchor>
              </controlPr>
            </control>
          </mc:Choice>
        </mc:AlternateContent>
        <mc:AlternateContent xmlns:mc="http://schemas.openxmlformats.org/markup-compatibility/2006">
          <mc:Choice Requires="x14">
            <control shapeId="4291" r:id="rId26" name="Check Box 195">
              <controlPr defaultSize="0" autoFill="0" autoLine="0" autoPict="0">
                <anchor moveWithCells="1">
                  <from>
                    <xdr:col>4</xdr:col>
                    <xdr:colOff>9525</xdr:colOff>
                    <xdr:row>22</xdr:row>
                    <xdr:rowOff>28575</xdr:rowOff>
                  </from>
                  <to>
                    <xdr:col>4</xdr:col>
                    <xdr:colOff>581025</xdr:colOff>
                    <xdr:row>22</xdr:row>
                    <xdr:rowOff>352425</xdr:rowOff>
                  </to>
                </anchor>
              </controlPr>
            </control>
          </mc:Choice>
        </mc:AlternateContent>
        <mc:AlternateContent xmlns:mc="http://schemas.openxmlformats.org/markup-compatibility/2006">
          <mc:Choice Requires="x14">
            <control shapeId="4292" r:id="rId27" name="Check Box 196">
              <controlPr defaultSize="0" autoFill="0" autoLine="0" autoPict="0">
                <anchor moveWithCells="1">
                  <from>
                    <xdr:col>4</xdr:col>
                    <xdr:colOff>9525</xdr:colOff>
                    <xdr:row>23</xdr:row>
                    <xdr:rowOff>28575</xdr:rowOff>
                  </from>
                  <to>
                    <xdr:col>4</xdr:col>
                    <xdr:colOff>581025</xdr:colOff>
                    <xdr:row>23</xdr:row>
                    <xdr:rowOff>352425</xdr:rowOff>
                  </to>
                </anchor>
              </controlPr>
            </control>
          </mc:Choice>
        </mc:AlternateContent>
        <mc:AlternateContent xmlns:mc="http://schemas.openxmlformats.org/markup-compatibility/2006">
          <mc:Choice Requires="x14">
            <control shapeId="4293" r:id="rId28" name="Check Box 197">
              <controlPr defaultSize="0" autoFill="0" autoLine="0" autoPict="0">
                <anchor moveWithCells="1">
                  <from>
                    <xdr:col>4</xdr:col>
                    <xdr:colOff>9525</xdr:colOff>
                    <xdr:row>24</xdr:row>
                    <xdr:rowOff>28575</xdr:rowOff>
                  </from>
                  <to>
                    <xdr:col>4</xdr:col>
                    <xdr:colOff>581025</xdr:colOff>
                    <xdr:row>24</xdr:row>
                    <xdr:rowOff>352425</xdr:rowOff>
                  </to>
                </anchor>
              </controlPr>
            </control>
          </mc:Choice>
        </mc:AlternateContent>
        <mc:AlternateContent xmlns:mc="http://schemas.openxmlformats.org/markup-compatibility/2006">
          <mc:Choice Requires="x14">
            <control shapeId="4294" r:id="rId29" name="Check Box 198">
              <controlPr defaultSize="0" autoFill="0" autoLine="0" autoPict="0">
                <anchor moveWithCells="1">
                  <from>
                    <xdr:col>4</xdr:col>
                    <xdr:colOff>9525</xdr:colOff>
                    <xdr:row>25</xdr:row>
                    <xdr:rowOff>28575</xdr:rowOff>
                  </from>
                  <to>
                    <xdr:col>4</xdr:col>
                    <xdr:colOff>581025</xdr:colOff>
                    <xdr:row>26</xdr:row>
                    <xdr:rowOff>0</xdr:rowOff>
                  </to>
                </anchor>
              </controlPr>
            </control>
          </mc:Choice>
        </mc:AlternateContent>
        <mc:AlternateContent xmlns:mc="http://schemas.openxmlformats.org/markup-compatibility/2006">
          <mc:Choice Requires="x14">
            <control shapeId="4295" r:id="rId30" name="Check Box 199">
              <controlPr defaultSize="0" autoFill="0" autoLine="0" autoPict="0">
                <anchor moveWithCells="1">
                  <from>
                    <xdr:col>4</xdr:col>
                    <xdr:colOff>9525</xdr:colOff>
                    <xdr:row>26</xdr:row>
                    <xdr:rowOff>28575</xdr:rowOff>
                  </from>
                  <to>
                    <xdr:col>4</xdr:col>
                    <xdr:colOff>581025</xdr:colOff>
                    <xdr:row>26</xdr:row>
                    <xdr:rowOff>352425</xdr:rowOff>
                  </to>
                </anchor>
              </controlPr>
            </control>
          </mc:Choice>
        </mc:AlternateContent>
        <mc:AlternateContent xmlns:mc="http://schemas.openxmlformats.org/markup-compatibility/2006">
          <mc:Choice Requires="x14">
            <control shapeId="4296" r:id="rId31" name="Check Box 200">
              <controlPr defaultSize="0" autoFill="0" autoLine="0" autoPict="0">
                <anchor moveWithCells="1">
                  <from>
                    <xdr:col>4</xdr:col>
                    <xdr:colOff>9525</xdr:colOff>
                    <xdr:row>27</xdr:row>
                    <xdr:rowOff>28575</xdr:rowOff>
                  </from>
                  <to>
                    <xdr:col>4</xdr:col>
                    <xdr:colOff>581025</xdr:colOff>
                    <xdr:row>27</xdr:row>
                    <xdr:rowOff>352425</xdr:rowOff>
                  </to>
                </anchor>
              </controlPr>
            </control>
          </mc:Choice>
        </mc:AlternateContent>
        <mc:AlternateContent xmlns:mc="http://schemas.openxmlformats.org/markup-compatibility/2006">
          <mc:Choice Requires="x14">
            <control shapeId="4297" r:id="rId32" name="Check Box 201">
              <controlPr defaultSize="0" autoFill="0" autoLine="0" autoPict="0">
                <anchor moveWithCells="1">
                  <from>
                    <xdr:col>4</xdr:col>
                    <xdr:colOff>9525</xdr:colOff>
                    <xdr:row>28</xdr:row>
                    <xdr:rowOff>28575</xdr:rowOff>
                  </from>
                  <to>
                    <xdr:col>4</xdr:col>
                    <xdr:colOff>581025</xdr:colOff>
                    <xdr:row>28</xdr:row>
                    <xdr:rowOff>352425</xdr:rowOff>
                  </to>
                </anchor>
              </controlPr>
            </control>
          </mc:Choice>
        </mc:AlternateContent>
        <mc:AlternateContent xmlns:mc="http://schemas.openxmlformats.org/markup-compatibility/2006">
          <mc:Choice Requires="x14">
            <control shapeId="4298" r:id="rId33" name="Check Box 202">
              <controlPr defaultSize="0" autoFill="0" autoLine="0" autoPict="0">
                <anchor moveWithCells="1">
                  <from>
                    <xdr:col>4</xdr:col>
                    <xdr:colOff>9525</xdr:colOff>
                    <xdr:row>29</xdr:row>
                    <xdr:rowOff>28575</xdr:rowOff>
                  </from>
                  <to>
                    <xdr:col>4</xdr:col>
                    <xdr:colOff>581025</xdr:colOff>
                    <xdr:row>30</xdr:row>
                    <xdr:rowOff>9525</xdr:rowOff>
                  </to>
                </anchor>
              </controlPr>
            </control>
          </mc:Choice>
        </mc:AlternateContent>
        <mc:AlternateContent xmlns:mc="http://schemas.openxmlformats.org/markup-compatibility/2006">
          <mc:Choice Requires="x14">
            <control shapeId="4299" r:id="rId34" name="Check Box 203">
              <controlPr defaultSize="0" autoFill="0" autoLine="0" autoPict="0">
                <anchor moveWithCells="1">
                  <from>
                    <xdr:col>4</xdr:col>
                    <xdr:colOff>9525</xdr:colOff>
                    <xdr:row>30</xdr:row>
                    <xdr:rowOff>28575</xdr:rowOff>
                  </from>
                  <to>
                    <xdr:col>4</xdr:col>
                    <xdr:colOff>581025</xdr:colOff>
                    <xdr:row>31</xdr:row>
                    <xdr:rowOff>38100</xdr:rowOff>
                  </to>
                </anchor>
              </controlPr>
            </control>
          </mc:Choice>
        </mc:AlternateContent>
        <mc:AlternateContent xmlns:mc="http://schemas.openxmlformats.org/markup-compatibility/2006">
          <mc:Choice Requires="x14">
            <control shapeId="4300" r:id="rId35" name="Check Box 204">
              <controlPr defaultSize="0" autoFill="0" autoLine="0" autoPict="0">
                <anchor moveWithCells="1">
                  <from>
                    <xdr:col>4</xdr:col>
                    <xdr:colOff>9525</xdr:colOff>
                    <xdr:row>31</xdr:row>
                    <xdr:rowOff>28575</xdr:rowOff>
                  </from>
                  <to>
                    <xdr:col>4</xdr:col>
                    <xdr:colOff>581025</xdr:colOff>
                    <xdr:row>32</xdr:row>
                    <xdr:rowOff>9525</xdr:rowOff>
                  </to>
                </anchor>
              </controlPr>
            </control>
          </mc:Choice>
        </mc:AlternateContent>
        <mc:AlternateContent xmlns:mc="http://schemas.openxmlformats.org/markup-compatibility/2006">
          <mc:Choice Requires="x14">
            <control shapeId="4301" r:id="rId36" name="Check Box 205">
              <controlPr defaultSize="0" autoFill="0" autoLine="0" autoPict="0">
                <anchor moveWithCells="1">
                  <from>
                    <xdr:col>4</xdr:col>
                    <xdr:colOff>9525</xdr:colOff>
                    <xdr:row>32</xdr:row>
                    <xdr:rowOff>28575</xdr:rowOff>
                  </from>
                  <to>
                    <xdr:col>4</xdr:col>
                    <xdr:colOff>581025</xdr:colOff>
                    <xdr:row>33</xdr:row>
                    <xdr:rowOff>38100</xdr:rowOff>
                  </to>
                </anchor>
              </controlPr>
            </control>
          </mc:Choice>
        </mc:AlternateContent>
        <mc:AlternateContent xmlns:mc="http://schemas.openxmlformats.org/markup-compatibility/2006">
          <mc:Choice Requires="x14">
            <control shapeId="4302" r:id="rId37" name="Check Box 206">
              <controlPr defaultSize="0" autoFill="0" autoLine="0" autoPict="0">
                <anchor moveWithCells="1">
                  <from>
                    <xdr:col>4</xdr:col>
                    <xdr:colOff>9525</xdr:colOff>
                    <xdr:row>33</xdr:row>
                    <xdr:rowOff>28575</xdr:rowOff>
                  </from>
                  <to>
                    <xdr:col>4</xdr:col>
                    <xdr:colOff>581025</xdr:colOff>
                    <xdr:row>34</xdr:row>
                    <xdr:rowOff>0</xdr:rowOff>
                  </to>
                </anchor>
              </controlPr>
            </control>
          </mc:Choice>
        </mc:AlternateContent>
        <mc:AlternateContent xmlns:mc="http://schemas.openxmlformats.org/markup-compatibility/2006">
          <mc:Choice Requires="x14">
            <control shapeId="4303" r:id="rId38" name="Check Box 207">
              <controlPr defaultSize="0" autoFill="0" autoLine="0" autoPict="0">
                <anchor moveWithCells="1">
                  <from>
                    <xdr:col>4</xdr:col>
                    <xdr:colOff>9525</xdr:colOff>
                    <xdr:row>34</xdr:row>
                    <xdr:rowOff>28575</xdr:rowOff>
                  </from>
                  <to>
                    <xdr:col>4</xdr:col>
                    <xdr:colOff>581025</xdr:colOff>
                    <xdr:row>35</xdr:row>
                    <xdr:rowOff>38100</xdr:rowOff>
                  </to>
                </anchor>
              </controlPr>
            </control>
          </mc:Choice>
        </mc:AlternateContent>
        <mc:AlternateContent xmlns:mc="http://schemas.openxmlformats.org/markup-compatibility/2006">
          <mc:Choice Requires="x14">
            <control shapeId="4304" r:id="rId39" name="Check Box 208">
              <controlPr defaultSize="0" autoFill="0" autoLine="0" autoPict="0">
                <anchor moveWithCells="1">
                  <from>
                    <xdr:col>4</xdr:col>
                    <xdr:colOff>9525</xdr:colOff>
                    <xdr:row>35</xdr:row>
                    <xdr:rowOff>28575</xdr:rowOff>
                  </from>
                  <to>
                    <xdr:col>4</xdr:col>
                    <xdr:colOff>581025</xdr:colOff>
                    <xdr:row>35</xdr:row>
                    <xdr:rowOff>352425</xdr:rowOff>
                  </to>
                </anchor>
              </controlPr>
            </control>
          </mc:Choice>
        </mc:AlternateContent>
        <mc:AlternateContent xmlns:mc="http://schemas.openxmlformats.org/markup-compatibility/2006">
          <mc:Choice Requires="x14">
            <control shapeId="4305" r:id="rId40" name="Check Box 209">
              <controlPr defaultSize="0" autoFill="0" autoLine="0" autoPict="0">
                <anchor moveWithCells="1">
                  <from>
                    <xdr:col>4</xdr:col>
                    <xdr:colOff>9525</xdr:colOff>
                    <xdr:row>36</xdr:row>
                    <xdr:rowOff>28575</xdr:rowOff>
                  </from>
                  <to>
                    <xdr:col>4</xdr:col>
                    <xdr:colOff>581025</xdr:colOff>
                    <xdr:row>36</xdr:row>
                    <xdr:rowOff>352425</xdr:rowOff>
                  </to>
                </anchor>
              </controlPr>
            </control>
          </mc:Choice>
        </mc:AlternateContent>
        <mc:AlternateContent xmlns:mc="http://schemas.openxmlformats.org/markup-compatibility/2006">
          <mc:Choice Requires="x14">
            <control shapeId="4306" r:id="rId41" name="Check Box 210">
              <controlPr defaultSize="0" autoFill="0" autoLine="0" autoPict="0">
                <anchor moveWithCells="1">
                  <from>
                    <xdr:col>5</xdr:col>
                    <xdr:colOff>66675</xdr:colOff>
                    <xdr:row>21</xdr:row>
                    <xdr:rowOff>0</xdr:rowOff>
                  </from>
                  <to>
                    <xdr:col>5</xdr:col>
                    <xdr:colOff>523875</xdr:colOff>
                    <xdr:row>22</xdr:row>
                    <xdr:rowOff>38100</xdr:rowOff>
                  </to>
                </anchor>
              </controlPr>
            </control>
          </mc:Choice>
        </mc:AlternateContent>
        <mc:AlternateContent xmlns:mc="http://schemas.openxmlformats.org/markup-compatibility/2006">
          <mc:Choice Requires="x14">
            <control shapeId="4307" r:id="rId42" name="Check Box 211">
              <controlPr defaultSize="0" autoFill="0" autoLine="0" autoPict="0">
                <anchor moveWithCells="1">
                  <from>
                    <xdr:col>5</xdr:col>
                    <xdr:colOff>66675</xdr:colOff>
                    <xdr:row>22</xdr:row>
                    <xdr:rowOff>0</xdr:rowOff>
                  </from>
                  <to>
                    <xdr:col>5</xdr:col>
                    <xdr:colOff>523875</xdr:colOff>
                    <xdr:row>23</xdr:row>
                    <xdr:rowOff>38100</xdr:rowOff>
                  </to>
                </anchor>
              </controlPr>
            </control>
          </mc:Choice>
        </mc:AlternateContent>
        <mc:AlternateContent xmlns:mc="http://schemas.openxmlformats.org/markup-compatibility/2006">
          <mc:Choice Requires="x14">
            <control shapeId="4308" r:id="rId43" name="Check Box 212">
              <controlPr defaultSize="0" autoFill="0" autoLine="0" autoPict="0">
                <anchor moveWithCells="1">
                  <from>
                    <xdr:col>5</xdr:col>
                    <xdr:colOff>66675</xdr:colOff>
                    <xdr:row>23</xdr:row>
                    <xdr:rowOff>0</xdr:rowOff>
                  </from>
                  <to>
                    <xdr:col>5</xdr:col>
                    <xdr:colOff>523875</xdr:colOff>
                    <xdr:row>24</xdr:row>
                    <xdr:rowOff>38100</xdr:rowOff>
                  </to>
                </anchor>
              </controlPr>
            </control>
          </mc:Choice>
        </mc:AlternateContent>
        <mc:AlternateContent xmlns:mc="http://schemas.openxmlformats.org/markup-compatibility/2006">
          <mc:Choice Requires="x14">
            <control shapeId="4309" r:id="rId44" name="Check Box 213">
              <controlPr defaultSize="0" autoFill="0" autoLine="0" autoPict="0">
                <anchor moveWithCells="1">
                  <from>
                    <xdr:col>5</xdr:col>
                    <xdr:colOff>66675</xdr:colOff>
                    <xdr:row>24</xdr:row>
                    <xdr:rowOff>0</xdr:rowOff>
                  </from>
                  <to>
                    <xdr:col>5</xdr:col>
                    <xdr:colOff>523875</xdr:colOff>
                    <xdr:row>25</xdr:row>
                    <xdr:rowOff>9525</xdr:rowOff>
                  </to>
                </anchor>
              </controlPr>
            </control>
          </mc:Choice>
        </mc:AlternateContent>
        <mc:AlternateContent xmlns:mc="http://schemas.openxmlformats.org/markup-compatibility/2006">
          <mc:Choice Requires="x14">
            <control shapeId="4310" r:id="rId45" name="Check Box 214">
              <controlPr defaultSize="0" autoFill="0" autoLine="0" autoPict="0">
                <anchor moveWithCells="1">
                  <from>
                    <xdr:col>5</xdr:col>
                    <xdr:colOff>66675</xdr:colOff>
                    <xdr:row>25</xdr:row>
                    <xdr:rowOff>0</xdr:rowOff>
                  </from>
                  <to>
                    <xdr:col>5</xdr:col>
                    <xdr:colOff>523875</xdr:colOff>
                    <xdr:row>26</xdr:row>
                    <xdr:rowOff>38100</xdr:rowOff>
                  </to>
                </anchor>
              </controlPr>
            </control>
          </mc:Choice>
        </mc:AlternateContent>
        <mc:AlternateContent xmlns:mc="http://schemas.openxmlformats.org/markup-compatibility/2006">
          <mc:Choice Requires="x14">
            <control shapeId="4311" r:id="rId46" name="Check Box 215">
              <controlPr defaultSize="0" autoFill="0" autoLine="0" autoPict="0">
                <anchor moveWithCells="1">
                  <from>
                    <xdr:col>5</xdr:col>
                    <xdr:colOff>66675</xdr:colOff>
                    <xdr:row>26</xdr:row>
                    <xdr:rowOff>0</xdr:rowOff>
                  </from>
                  <to>
                    <xdr:col>5</xdr:col>
                    <xdr:colOff>523875</xdr:colOff>
                    <xdr:row>27</xdr:row>
                    <xdr:rowOff>9525</xdr:rowOff>
                  </to>
                </anchor>
              </controlPr>
            </control>
          </mc:Choice>
        </mc:AlternateContent>
        <mc:AlternateContent xmlns:mc="http://schemas.openxmlformats.org/markup-compatibility/2006">
          <mc:Choice Requires="x14">
            <control shapeId="4312" r:id="rId47" name="Check Box 216">
              <controlPr defaultSize="0" autoFill="0" autoLine="0" autoPict="0">
                <anchor moveWithCells="1">
                  <from>
                    <xdr:col>5</xdr:col>
                    <xdr:colOff>66675</xdr:colOff>
                    <xdr:row>27</xdr:row>
                    <xdr:rowOff>0</xdr:rowOff>
                  </from>
                  <to>
                    <xdr:col>5</xdr:col>
                    <xdr:colOff>523875</xdr:colOff>
                    <xdr:row>28</xdr:row>
                    <xdr:rowOff>28575</xdr:rowOff>
                  </to>
                </anchor>
              </controlPr>
            </control>
          </mc:Choice>
        </mc:AlternateContent>
        <mc:AlternateContent xmlns:mc="http://schemas.openxmlformats.org/markup-compatibility/2006">
          <mc:Choice Requires="x14">
            <control shapeId="4313" r:id="rId48" name="Check Box 217">
              <controlPr defaultSize="0" autoFill="0" autoLine="0" autoPict="0">
                <anchor moveWithCells="1">
                  <from>
                    <xdr:col>5</xdr:col>
                    <xdr:colOff>66675</xdr:colOff>
                    <xdr:row>28</xdr:row>
                    <xdr:rowOff>0</xdr:rowOff>
                  </from>
                  <to>
                    <xdr:col>5</xdr:col>
                    <xdr:colOff>523875</xdr:colOff>
                    <xdr:row>29</xdr:row>
                    <xdr:rowOff>9525</xdr:rowOff>
                  </to>
                </anchor>
              </controlPr>
            </control>
          </mc:Choice>
        </mc:AlternateContent>
        <mc:AlternateContent xmlns:mc="http://schemas.openxmlformats.org/markup-compatibility/2006">
          <mc:Choice Requires="x14">
            <control shapeId="4314" r:id="rId49" name="Check Box 218">
              <controlPr defaultSize="0" autoFill="0" autoLine="0" autoPict="0">
                <anchor moveWithCells="1">
                  <from>
                    <xdr:col>5</xdr:col>
                    <xdr:colOff>66675</xdr:colOff>
                    <xdr:row>29</xdr:row>
                    <xdr:rowOff>0</xdr:rowOff>
                  </from>
                  <to>
                    <xdr:col>5</xdr:col>
                    <xdr:colOff>523875</xdr:colOff>
                    <xdr:row>30</xdr:row>
                    <xdr:rowOff>47625</xdr:rowOff>
                  </to>
                </anchor>
              </controlPr>
            </control>
          </mc:Choice>
        </mc:AlternateContent>
        <mc:AlternateContent xmlns:mc="http://schemas.openxmlformats.org/markup-compatibility/2006">
          <mc:Choice Requires="x14">
            <control shapeId="4315" r:id="rId50" name="Check Box 219">
              <controlPr defaultSize="0" autoFill="0" autoLine="0" autoPict="0">
                <anchor moveWithCells="1">
                  <from>
                    <xdr:col>5</xdr:col>
                    <xdr:colOff>66675</xdr:colOff>
                    <xdr:row>30</xdr:row>
                    <xdr:rowOff>0</xdr:rowOff>
                  </from>
                  <to>
                    <xdr:col>5</xdr:col>
                    <xdr:colOff>523875</xdr:colOff>
                    <xdr:row>31</xdr:row>
                    <xdr:rowOff>76200</xdr:rowOff>
                  </to>
                </anchor>
              </controlPr>
            </control>
          </mc:Choice>
        </mc:AlternateContent>
        <mc:AlternateContent xmlns:mc="http://schemas.openxmlformats.org/markup-compatibility/2006">
          <mc:Choice Requires="x14">
            <control shapeId="4316" r:id="rId51" name="Check Box 220">
              <controlPr defaultSize="0" autoFill="0" autoLine="0" autoPict="0">
                <anchor moveWithCells="1">
                  <from>
                    <xdr:col>5</xdr:col>
                    <xdr:colOff>66675</xdr:colOff>
                    <xdr:row>31</xdr:row>
                    <xdr:rowOff>0</xdr:rowOff>
                  </from>
                  <to>
                    <xdr:col>5</xdr:col>
                    <xdr:colOff>523875</xdr:colOff>
                    <xdr:row>32</xdr:row>
                    <xdr:rowOff>66675</xdr:rowOff>
                  </to>
                </anchor>
              </controlPr>
            </control>
          </mc:Choice>
        </mc:AlternateContent>
        <mc:AlternateContent xmlns:mc="http://schemas.openxmlformats.org/markup-compatibility/2006">
          <mc:Choice Requires="x14">
            <control shapeId="4317" r:id="rId52" name="Check Box 221">
              <controlPr defaultSize="0" autoFill="0" autoLine="0" autoPict="0">
                <anchor moveWithCells="1">
                  <from>
                    <xdr:col>5</xdr:col>
                    <xdr:colOff>66675</xdr:colOff>
                    <xdr:row>32</xdr:row>
                    <xdr:rowOff>0</xdr:rowOff>
                  </from>
                  <to>
                    <xdr:col>5</xdr:col>
                    <xdr:colOff>523875</xdr:colOff>
                    <xdr:row>33</xdr:row>
                    <xdr:rowOff>76200</xdr:rowOff>
                  </to>
                </anchor>
              </controlPr>
            </control>
          </mc:Choice>
        </mc:AlternateContent>
        <mc:AlternateContent xmlns:mc="http://schemas.openxmlformats.org/markup-compatibility/2006">
          <mc:Choice Requires="x14">
            <control shapeId="4318" r:id="rId53" name="Check Box 222">
              <controlPr defaultSize="0" autoFill="0" autoLine="0" autoPict="0">
                <anchor moveWithCells="1">
                  <from>
                    <xdr:col>5</xdr:col>
                    <xdr:colOff>66675</xdr:colOff>
                    <xdr:row>33</xdr:row>
                    <xdr:rowOff>0</xdr:rowOff>
                  </from>
                  <to>
                    <xdr:col>5</xdr:col>
                    <xdr:colOff>523875</xdr:colOff>
                    <xdr:row>34</xdr:row>
                    <xdr:rowOff>38100</xdr:rowOff>
                  </to>
                </anchor>
              </controlPr>
            </control>
          </mc:Choice>
        </mc:AlternateContent>
        <mc:AlternateContent xmlns:mc="http://schemas.openxmlformats.org/markup-compatibility/2006">
          <mc:Choice Requires="x14">
            <control shapeId="4319" r:id="rId54" name="Check Box 223">
              <controlPr defaultSize="0" autoFill="0" autoLine="0" autoPict="0">
                <anchor moveWithCells="1">
                  <from>
                    <xdr:col>5</xdr:col>
                    <xdr:colOff>66675</xdr:colOff>
                    <xdr:row>34</xdr:row>
                    <xdr:rowOff>0</xdr:rowOff>
                  </from>
                  <to>
                    <xdr:col>5</xdr:col>
                    <xdr:colOff>523875</xdr:colOff>
                    <xdr:row>35</xdr:row>
                    <xdr:rowOff>76200</xdr:rowOff>
                  </to>
                </anchor>
              </controlPr>
            </control>
          </mc:Choice>
        </mc:AlternateContent>
        <mc:AlternateContent xmlns:mc="http://schemas.openxmlformats.org/markup-compatibility/2006">
          <mc:Choice Requires="x14">
            <control shapeId="4320" r:id="rId55" name="Check Box 224">
              <controlPr defaultSize="0" autoFill="0" autoLine="0" autoPict="0">
                <anchor moveWithCells="1">
                  <from>
                    <xdr:col>5</xdr:col>
                    <xdr:colOff>66675</xdr:colOff>
                    <xdr:row>35</xdr:row>
                    <xdr:rowOff>0</xdr:rowOff>
                  </from>
                  <to>
                    <xdr:col>5</xdr:col>
                    <xdr:colOff>523875</xdr:colOff>
                    <xdr:row>36</xdr:row>
                    <xdr:rowOff>9525</xdr:rowOff>
                  </to>
                </anchor>
              </controlPr>
            </control>
          </mc:Choice>
        </mc:AlternateContent>
        <mc:AlternateContent xmlns:mc="http://schemas.openxmlformats.org/markup-compatibility/2006">
          <mc:Choice Requires="x14">
            <control shapeId="4321" r:id="rId56" name="Check Box 225">
              <controlPr defaultSize="0" autoFill="0" autoLine="0" autoPict="0">
                <anchor moveWithCells="1">
                  <from>
                    <xdr:col>5</xdr:col>
                    <xdr:colOff>66675</xdr:colOff>
                    <xdr:row>36</xdr:row>
                    <xdr:rowOff>0</xdr:rowOff>
                  </from>
                  <to>
                    <xdr:col>5</xdr:col>
                    <xdr:colOff>523875</xdr:colOff>
                    <xdr:row>37</xdr:row>
                    <xdr:rowOff>9525</xdr:rowOff>
                  </to>
                </anchor>
              </controlPr>
            </control>
          </mc:Choice>
        </mc:AlternateContent>
        <mc:AlternateContent xmlns:mc="http://schemas.openxmlformats.org/markup-compatibility/2006">
          <mc:Choice Requires="x14">
            <control shapeId="4323" r:id="rId57" name="Check Box 227">
              <controlPr defaultSize="0" autoFill="0" autoLine="0" autoPict="0">
                <anchor moveWithCells="1">
                  <from>
                    <xdr:col>1</xdr:col>
                    <xdr:colOff>4524375</xdr:colOff>
                    <xdr:row>21</xdr:row>
                    <xdr:rowOff>104775</xdr:rowOff>
                  </from>
                  <to>
                    <xdr:col>2</xdr:col>
                    <xdr:colOff>485775</xdr:colOff>
                    <xdr:row>21</xdr:row>
                    <xdr:rowOff>257175</xdr:rowOff>
                  </to>
                </anchor>
              </controlPr>
            </control>
          </mc:Choice>
        </mc:AlternateContent>
        <mc:AlternateContent xmlns:mc="http://schemas.openxmlformats.org/markup-compatibility/2006">
          <mc:Choice Requires="x14">
            <control shapeId="4324" r:id="rId58" name="Check Box 228">
              <controlPr defaultSize="0" autoFill="0" autoLine="0" autoPict="0">
                <anchor moveWithCells="1">
                  <from>
                    <xdr:col>1</xdr:col>
                    <xdr:colOff>4524375</xdr:colOff>
                    <xdr:row>22</xdr:row>
                    <xdr:rowOff>104775</xdr:rowOff>
                  </from>
                  <to>
                    <xdr:col>2</xdr:col>
                    <xdr:colOff>485775</xdr:colOff>
                    <xdr:row>22</xdr:row>
                    <xdr:rowOff>257175</xdr:rowOff>
                  </to>
                </anchor>
              </controlPr>
            </control>
          </mc:Choice>
        </mc:AlternateContent>
        <mc:AlternateContent xmlns:mc="http://schemas.openxmlformats.org/markup-compatibility/2006">
          <mc:Choice Requires="x14">
            <control shapeId="4325" r:id="rId59" name="Check Box 229">
              <controlPr defaultSize="0" autoFill="0" autoLine="0" autoPict="0">
                <anchor moveWithCells="1">
                  <from>
                    <xdr:col>1</xdr:col>
                    <xdr:colOff>4524375</xdr:colOff>
                    <xdr:row>23</xdr:row>
                    <xdr:rowOff>104775</xdr:rowOff>
                  </from>
                  <to>
                    <xdr:col>2</xdr:col>
                    <xdr:colOff>485775</xdr:colOff>
                    <xdr:row>23</xdr:row>
                    <xdr:rowOff>257175</xdr:rowOff>
                  </to>
                </anchor>
              </controlPr>
            </control>
          </mc:Choice>
        </mc:AlternateContent>
        <mc:AlternateContent xmlns:mc="http://schemas.openxmlformats.org/markup-compatibility/2006">
          <mc:Choice Requires="x14">
            <control shapeId="4326" r:id="rId60" name="Check Box 230">
              <controlPr defaultSize="0" autoFill="0" autoLine="0" autoPict="0">
                <anchor moveWithCells="1">
                  <from>
                    <xdr:col>1</xdr:col>
                    <xdr:colOff>4524375</xdr:colOff>
                    <xdr:row>24</xdr:row>
                    <xdr:rowOff>104775</xdr:rowOff>
                  </from>
                  <to>
                    <xdr:col>2</xdr:col>
                    <xdr:colOff>485775</xdr:colOff>
                    <xdr:row>24</xdr:row>
                    <xdr:rowOff>257175</xdr:rowOff>
                  </to>
                </anchor>
              </controlPr>
            </control>
          </mc:Choice>
        </mc:AlternateContent>
        <mc:AlternateContent xmlns:mc="http://schemas.openxmlformats.org/markup-compatibility/2006">
          <mc:Choice Requires="x14">
            <control shapeId="4327" r:id="rId61" name="Check Box 231">
              <controlPr defaultSize="0" autoFill="0" autoLine="0" autoPict="0">
                <anchor moveWithCells="1">
                  <from>
                    <xdr:col>1</xdr:col>
                    <xdr:colOff>4524375</xdr:colOff>
                    <xdr:row>25</xdr:row>
                    <xdr:rowOff>104775</xdr:rowOff>
                  </from>
                  <to>
                    <xdr:col>2</xdr:col>
                    <xdr:colOff>485775</xdr:colOff>
                    <xdr:row>25</xdr:row>
                    <xdr:rowOff>257175</xdr:rowOff>
                  </to>
                </anchor>
              </controlPr>
            </control>
          </mc:Choice>
        </mc:AlternateContent>
        <mc:AlternateContent xmlns:mc="http://schemas.openxmlformats.org/markup-compatibility/2006">
          <mc:Choice Requires="x14">
            <control shapeId="4328" r:id="rId62" name="Check Box 232">
              <controlPr defaultSize="0" autoFill="0" autoLine="0" autoPict="0">
                <anchor moveWithCells="1">
                  <from>
                    <xdr:col>1</xdr:col>
                    <xdr:colOff>4524375</xdr:colOff>
                    <xdr:row>26</xdr:row>
                    <xdr:rowOff>104775</xdr:rowOff>
                  </from>
                  <to>
                    <xdr:col>2</xdr:col>
                    <xdr:colOff>485775</xdr:colOff>
                    <xdr:row>26</xdr:row>
                    <xdr:rowOff>257175</xdr:rowOff>
                  </to>
                </anchor>
              </controlPr>
            </control>
          </mc:Choice>
        </mc:AlternateContent>
        <mc:AlternateContent xmlns:mc="http://schemas.openxmlformats.org/markup-compatibility/2006">
          <mc:Choice Requires="x14">
            <control shapeId="4329" r:id="rId63" name="Check Box 233">
              <controlPr defaultSize="0" autoFill="0" autoLine="0" autoPict="0">
                <anchor moveWithCells="1">
                  <from>
                    <xdr:col>1</xdr:col>
                    <xdr:colOff>4524375</xdr:colOff>
                    <xdr:row>27</xdr:row>
                    <xdr:rowOff>104775</xdr:rowOff>
                  </from>
                  <to>
                    <xdr:col>2</xdr:col>
                    <xdr:colOff>485775</xdr:colOff>
                    <xdr:row>27</xdr:row>
                    <xdr:rowOff>257175</xdr:rowOff>
                  </to>
                </anchor>
              </controlPr>
            </control>
          </mc:Choice>
        </mc:AlternateContent>
        <mc:AlternateContent xmlns:mc="http://schemas.openxmlformats.org/markup-compatibility/2006">
          <mc:Choice Requires="x14">
            <control shapeId="4330" r:id="rId64" name="Check Box 234">
              <controlPr defaultSize="0" autoFill="0" autoLine="0" autoPict="0">
                <anchor moveWithCells="1">
                  <from>
                    <xdr:col>1</xdr:col>
                    <xdr:colOff>4524375</xdr:colOff>
                    <xdr:row>28</xdr:row>
                    <xdr:rowOff>104775</xdr:rowOff>
                  </from>
                  <to>
                    <xdr:col>2</xdr:col>
                    <xdr:colOff>485775</xdr:colOff>
                    <xdr:row>28</xdr:row>
                    <xdr:rowOff>257175</xdr:rowOff>
                  </to>
                </anchor>
              </controlPr>
            </control>
          </mc:Choice>
        </mc:AlternateContent>
        <mc:AlternateContent xmlns:mc="http://schemas.openxmlformats.org/markup-compatibility/2006">
          <mc:Choice Requires="x14">
            <control shapeId="4331" r:id="rId65" name="Check Box 235">
              <controlPr defaultSize="0" autoFill="0" autoLine="0" autoPict="0">
                <anchor moveWithCells="1">
                  <from>
                    <xdr:col>1</xdr:col>
                    <xdr:colOff>4524375</xdr:colOff>
                    <xdr:row>29</xdr:row>
                    <xdr:rowOff>104775</xdr:rowOff>
                  </from>
                  <to>
                    <xdr:col>2</xdr:col>
                    <xdr:colOff>485775</xdr:colOff>
                    <xdr:row>29</xdr:row>
                    <xdr:rowOff>257175</xdr:rowOff>
                  </to>
                </anchor>
              </controlPr>
            </control>
          </mc:Choice>
        </mc:AlternateContent>
        <mc:AlternateContent xmlns:mc="http://schemas.openxmlformats.org/markup-compatibility/2006">
          <mc:Choice Requires="x14">
            <control shapeId="4332" r:id="rId66" name="Check Box 236">
              <controlPr defaultSize="0" autoFill="0" autoLine="0" autoPict="0">
                <anchor moveWithCells="1">
                  <from>
                    <xdr:col>1</xdr:col>
                    <xdr:colOff>4524375</xdr:colOff>
                    <xdr:row>30</xdr:row>
                    <xdr:rowOff>104775</xdr:rowOff>
                  </from>
                  <to>
                    <xdr:col>2</xdr:col>
                    <xdr:colOff>485775</xdr:colOff>
                    <xdr:row>30</xdr:row>
                    <xdr:rowOff>257175</xdr:rowOff>
                  </to>
                </anchor>
              </controlPr>
            </control>
          </mc:Choice>
        </mc:AlternateContent>
        <mc:AlternateContent xmlns:mc="http://schemas.openxmlformats.org/markup-compatibility/2006">
          <mc:Choice Requires="x14">
            <control shapeId="4333" r:id="rId67" name="Check Box 237">
              <controlPr defaultSize="0" autoFill="0" autoLine="0" autoPict="0">
                <anchor moveWithCells="1">
                  <from>
                    <xdr:col>1</xdr:col>
                    <xdr:colOff>4524375</xdr:colOff>
                    <xdr:row>31</xdr:row>
                    <xdr:rowOff>104775</xdr:rowOff>
                  </from>
                  <to>
                    <xdr:col>2</xdr:col>
                    <xdr:colOff>485775</xdr:colOff>
                    <xdr:row>31</xdr:row>
                    <xdr:rowOff>257175</xdr:rowOff>
                  </to>
                </anchor>
              </controlPr>
            </control>
          </mc:Choice>
        </mc:AlternateContent>
        <mc:AlternateContent xmlns:mc="http://schemas.openxmlformats.org/markup-compatibility/2006">
          <mc:Choice Requires="x14">
            <control shapeId="4334" r:id="rId68" name="Check Box 238">
              <controlPr defaultSize="0" autoFill="0" autoLine="0" autoPict="0">
                <anchor moveWithCells="1">
                  <from>
                    <xdr:col>1</xdr:col>
                    <xdr:colOff>4524375</xdr:colOff>
                    <xdr:row>32</xdr:row>
                    <xdr:rowOff>104775</xdr:rowOff>
                  </from>
                  <to>
                    <xdr:col>2</xdr:col>
                    <xdr:colOff>485775</xdr:colOff>
                    <xdr:row>32</xdr:row>
                    <xdr:rowOff>257175</xdr:rowOff>
                  </to>
                </anchor>
              </controlPr>
            </control>
          </mc:Choice>
        </mc:AlternateContent>
        <mc:AlternateContent xmlns:mc="http://schemas.openxmlformats.org/markup-compatibility/2006">
          <mc:Choice Requires="x14">
            <control shapeId="4335" r:id="rId69" name="Check Box 239">
              <controlPr defaultSize="0" autoFill="0" autoLine="0" autoPict="0">
                <anchor moveWithCells="1">
                  <from>
                    <xdr:col>1</xdr:col>
                    <xdr:colOff>4524375</xdr:colOff>
                    <xdr:row>33</xdr:row>
                    <xdr:rowOff>104775</xdr:rowOff>
                  </from>
                  <to>
                    <xdr:col>2</xdr:col>
                    <xdr:colOff>485775</xdr:colOff>
                    <xdr:row>33</xdr:row>
                    <xdr:rowOff>257175</xdr:rowOff>
                  </to>
                </anchor>
              </controlPr>
            </control>
          </mc:Choice>
        </mc:AlternateContent>
        <mc:AlternateContent xmlns:mc="http://schemas.openxmlformats.org/markup-compatibility/2006">
          <mc:Choice Requires="x14">
            <control shapeId="4336" r:id="rId70" name="Check Box 240">
              <controlPr defaultSize="0" autoFill="0" autoLine="0" autoPict="0">
                <anchor moveWithCells="1">
                  <from>
                    <xdr:col>1</xdr:col>
                    <xdr:colOff>4524375</xdr:colOff>
                    <xdr:row>34</xdr:row>
                    <xdr:rowOff>104775</xdr:rowOff>
                  </from>
                  <to>
                    <xdr:col>2</xdr:col>
                    <xdr:colOff>485775</xdr:colOff>
                    <xdr:row>34</xdr:row>
                    <xdr:rowOff>257175</xdr:rowOff>
                  </to>
                </anchor>
              </controlPr>
            </control>
          </mc:Choice>
        </mc:AlternateContent>
        <mc:AlternateContent xmlns:mc="http://schemas.openxmlformats.org/markup-compatibility/2006">
          <mc:Choice Requires="x14">
            <control shapeId="4337" r:id="rId71" name="Check Box 241">
              <controlPr defaultSize="0" autoFill="0" autoLine="0" autoPict="0">
                <anchor moveWithCells="1">
                  <from>
                    <xdr:col>1</xdr:col>
                    <xdr:colOff>4524375</xdr:colOff>
                    <xdr:row>35</xdr:row>
                    <xdr:rowOff>104775</xdr:rowOff>
                  </from>
                  <to>
                    <xdr:col>2</xdr:col>
                    <xdr:colOff>485775</xdr:colOff>
                    <xdr:row>35</xdr:row>
                    <xdr:rowOff>257175</xdr:rowOff>
                  </to>
                </anchor>
              </controlPr>
            </control>
          </mc:Choice>
        </mc:AlternateContent>
        <mc:AlternateContent xmlns:mc="http://schemas.openxmlformats.org/markup-compatibility/2006">
          <mc:Choice Requires="x14">
            <control shapeId="4338" r:id="rId72" name="Check Box 242">
              <controlPr defaultSize="0" autoFill="0" autoLine="0" autoPict="0">
                <anchor moveWithCells="1">
                  <from>
                    <xdr:col>1</xdr:col>
                    <xdr:colOff>4524375</xdr:colOff>
                    <xdr:row>36</xdr:row>
                    <xdr:rowOff>104775</xdr:rowOff>
                  </from>
                  <to>
                    <xdr:col>2</xdr:col>
                    <xdr:colOff>485775</xdr:colOff>
                    <xdr:row>36</xdr:row>
                    <xdr:rowOff>257175</xdr:rowOff>
                  </to>
                </anchor>
              </controlPr>
            </control>
          </mc:Choice>
        </mc:AlternateContent>
        <mc:AlternateContent xmlns:mc="http://schemas.openxmlformats.org/markup-compatibility/2006">
          <mc:Choice Requires="x14">
            <control shapeId="4339" r:id="rId73" name="Check Box 243">
              <controlPr defaultSize="0" autoFill="0" autoLine="0" autoPict="0">
                <anchor moveWithCells="1">
                  <from>
                    <xdr:col>5</xdr:col>
                    <xdr:colOff>619125</xdr:colOff>
                    <xdr:row>21</xdr:row>
                    <xdr:rowOff>85725</xdr:rowOff>
                  </from>
                  <to>
                    <xdr:col>6</xdr:col>
                    <xdr:colOff>676275</xdr:colOff>
                    <xdr:row>21</xdr:row>
                    <xdr:rowOff>276225</xdr:rowOff>
                  </to>
                </anchor>
              </controlPr>
            </control>
          </mc:Choice>
        </mc:AlternateContent>
        <mc:AlternateContent xmlns:mc="http://schemas.openxmlformats.org/markup-compatibility/2006">
          <mc:Choice Requires="x14">
            <control shapeId="4340" r:id="rId74" name="Check Box 244">
              <controlPr defaultSize="0" autoFill="0" autoLine="0" autoPict="0">
                <anchor moveWithCells="1">
                  <from>
                    <xdr:col>5</xdr:col>
                    <xdr:colOff>619125</xdr:colOff>
                    <xdr:row>22</xdr:row>
                    <xdr:rowOff>85725</xdr:rowOff>
                  </from>
                  <to>
                    <xdr:col>6</xdr:col>
                    <xdr:colOff>676275</xdr:colOff>
                    <xdr:row>22</xdr:row>
                    <xdr:rowOff>276225</xdr:rowOff>
                  </to>
                </anchor>
              </controlPr>
            </control>
          </mc:Choice>
        </mc:AlternateContent>
        <mc:AlternateContent xmlns:mc="http://schemas.openxmlformats.org/markup-compatibility/2006">
          <mc:Choice Requires="x14">
            <control shapeId="4341" r:id="rId75" name="Check Box 245">
              <controlPr defaultSize="0" autoFill="0" autoLine="0" autoPict="0">
                <anchor moveWithCells="1">
                  <from>
                    <xdr:col>5</xdr:col>
                    <xdr:colOff>619125</xdr:colOff>
                    <xdr:row>23</xdr:row>
                    <xdr:rowOff>85725</xdr:rowOff>
                  </from>
                  <to>
                    <xdr:col>6</xdr:col>
                    <xdr:colOff>676275</xdr:colOff>
                    <xdr:row>23</xdr:row>
                    <xdr:rowOff>276225</xdr:rowOff>
                  </to>
                </anchor>
              </controlPr>
            </control>
          </mc:Choice>
        </mc:AlternateContent>
        <mc:AlternateContent xmlns:mc="http://schemas.openxmlformats.org/markup-compatibility/2006">
          <mc:Choice Requires="x14">
            <control shapeId="4342" r:id="rId76" name="Check Box 246">
              <controlPr defaultSize="0" autoFill="0" autoLine="0" autoPict="0">
                <anchor moveWithCells="1">
                  <from>
                    <xdr:col>5</xdr:col>
                    <xdr:colOff>619125</xdr:colOff>
                    <xdr:row>24</xdr:row>
                    <xdr:rowOff>85725</xdr:rowOff>
                  </from>
                  <to>
                    <xdr:col>6</xdr:col>
                    <xdr:colOff>676275</xdr:colOff>
                    <xdr:row>24</xdr:row>
                    <xdr:rowOff>276225</xdr:rowOff>
                  </to>
                </anchor>
              </controlPr>
            </control>
          </mc:Choice>
        </mc:AlternateContent>
        <mc:AlternateContent xmlns:mc="http://schemas.openxmlformats.org/markup-compatibility/2006">
          <mc:Choice Requires="x14">
            <control shapeId="4343" r:id="rId77" name="Check Box 247">
              <controlPr defaultSize="0" autoFill="0" autoLine="0" autoPict="0">
                <anchor moveWithCells="1">
                  <from>
                    <xdr:col>5</xdr:col>
                    <xdr:colOff>619125</xdr:colOff>
                    <xdr:row>25</xdr:row>
                    <xdr:rowOff>85725</xdr:rowOff>
                  </from>
                  <to>
                    <xdr:col>6</xdr:col>
                    <xdr:colOff>676275</xdr:colOff>
                    <xdr:row>25</xdr:row>
                    <xdr:rowOff>276225</xdr:rowOff>
                  </to>
                </anchor>
              </controlPr>
            </control>
          </mc:Choice>
        </mc:AlternateContent>
        <mc:AlternateContent xmlns:mc="http://schemas.openxmlformats.org/markup-compatibility/2006">
          <mc:Choice Requires="x14">
            <control shapeId="4344" r:id="rId78" name="Check Box 248">
              <controlPr defaultSize="0" autoFill="0" autoLine="0" autoPict="0">
                <anchor moveWithCells="1">
                  <from>
                    <xdr:col>5</xdr:col>
                    <xdr:colOff>619125</xdr:colOff>
                    <xdr:row>26</xdr:row>
                    <xdr:rowOff>85725</xdr:rowOff>
                  </from>
                  <to>
                    <xdr:col>6</xdr:col>
                    <xdr:colOff>676275</xdr:colOff>
                    <xdr:row>26</xdr:row>
                    <xdr:rowOff>276225</xdr:rowOff>
                  </to>
                </anchor>
              </controlPr>
            </control>
          </mc:Choice>
        </mc:AlternateContent>
        <mc:AlternateContent xmlns:mc="http://schemas.openxmlformats.org/markup-compatibility/2006">
          <mc:Choice Requires="x14">
            <control shapeId="4345" r:id="rId79" name="Check Box 249">
              <controlPr defaultSize="0" autoFill="0" autoLine="0" autoPict="0">
                <anchor moveWithCells="1">
                  <from>
                    <xdr:col>5</xdr:col>
                    <xdr:colOff>619125</xdr:colOff>
                    <xdr:row>27</xdr:row>
                    <xdr:rowOff>85725</xdr:rowOff>
                  </from>
                  <to>
                    <xdr:col>6</xdr:col>
                    <xdr:colOff>676275</xdr:colOff>
                    <xdr:row>27</xdr:row>
                    <xdr:rowOff>276225</xdr:rowOff>
                  </to>
                </anchor>
              </controlPr>
            </control>
          </mc:Choice>
        </mc:AlternateContent>
        <mc:AlternateContent xmlns:mc="http://schemas.openxmlformats.org/markup-compatibility/2006">
          <mc:Choice Requires="x14">
            <control shapeId="4346" r:id="rId80" name="Check Box 250">
              <controlPr defaultSize="0" autoFill="0" autoLine="0" autoPict="0">
                <anchor moveWithCells="1">
                  <from>
                    <xdr:col>5</xdr:col>
                    <xdr:colOff>619125</xdr:colOff>
                    <xdr:row>28</xdr:row>
                    <xdr:rowOff>85725</xdr:rowOff>
                  </from>
                  <to>
                    <xdr:col>6</xdr:col>
                    <xdr:colOff>676275</xdr:colOff>
                    <xdr:row>28</xdr:row>
                    <xdr:rowOff>276225</xdr:rowOff>
                  </to>
                </anchor>
              </controlPr>
            </control>
          </mc:Choice>
        </mc:AlternateContent>
        <mc:AlternateContent xmlns:mc="http://schemas.openxmlformats.org/markup-compatibility/2006">
          <mc:Choice Requires="x14">
            <control shapeId="4347" r:id="rId81" name="Check Box 251">
              <controlPr defaultSize="0" autoFill="0" autoLine="0" autoPict="0">
                <anchor moveWithCells="1">
                  <from>
                    <xdr:col>5</xdr:col>
                    <xdr:colOff>619125</xdr:colOff>
                    <xdr:row>29</xdr:row>
                    <xdr:rowOff>85725</xdr:rowOff>
                  </from>
                  <to>
                    <xdr:col>6</xdr:col>
                    <xdr:colOff>676275</xdr:colOff>
                    <xdr:row>29</xdr:row>
                    <xdr:rowOff>276225</xdr:rowOff>
                  </to>
                </anchor>
              </controlPr>
            </control>
          </mc:Choice>
        </mc:AlternateContent>
        <mc:AlternateContent xmlns:mc="http://schemas.openxmlformats.org/markup-compatibility/2006">
          <mc:Choice Requires="x14">
            <control shapeId="4348" r:id="rId82" name="Check Box 252">
              <controlPr defaultSize="0" autoFill="0" autoLine="0" autoPict="0">
                <anchor moveWithCells="1">
                  <from>
                    <xdr:col>5</xdr:col>
                    <xdr:colOff>619125</xdr:colOff>
                    <xdr:row>30</xdr:row>
                    <xdr:rowOff>85725</xdr:rowOff>
                  </from>
                  <to>
                    <xdr:col>6</xdr:col>
                    <xdr:colOff>676275</xdr:colOff>
                    <xdr:row>30</xdr:row>
                    <xdr:rowOff>276225</xdr:rowOff>
                  </to>
                </anchor>
              </controlPr>
            </control>
          </mc:Choice>
        </mc:AlternateContent>
        <mc:AlternateContent xmlns:mc="http://schemas.openxmlformats.org/markup-compatibility/2006">
          <mc:Choice Requires="x14">
            <control shapeId="4349" r:id="rId83" name="Check Box 253">
              <controlPr defaultSize="0" autoFill="0" autoLine="0" autoPict="0">
                <anchor moveWithCells="1">
                  <from>
                    <xdr:col>5</xdr:col>
                    <xdr:colOff>619125</xdr:colOff>
                    <xdr:row>31</xdr:row>
                    <xdr:rowOff>85725</xdr:rowOff>
                  </from>
                  <to>
                    <xdr:col>6</xdr:col>
                    <xdr:colOff>676275</xdr:colOff>
                    <xdr:row>31</xdr:row>
                    <xdr:rowOff>276225</xdr:rowOff>
                  </to>
                </anchor>
              </controlPr>
            </control>
          </mc:Choice>
        </mc:AlternateContent>
        <mc:AlternateContent xmlns:mc="http://schemas.openxmlformats.org/markup-compatibility/2006">
          <mc:Choice Requires="x14">
            <control shapeId="4350" r:id="rId84" name="Check Box 254">
              <controlPr defaultSize="0" autoFill="0" autoLine="0" autoPict="0">
                <anchor moveWithCells="1">
                  <from>
                    <xdr:col>5</xdr:col>
                    <xdr:colOff>619125</xdr:colOff>
                    <xdr:row>32</xdr:row>
                    <xdr:rowOff>85725</xdr:rowOff>
                  </from>
                  <to>
                    <xdr:col>6</xdr:col>
                    <xdr:colOff>676275</xdr:colOff>
                    <xdr:row>32</xdr:row>
                    <xdr:rowOff>276225</xdr:rowOff>
                  </to>
                </anchor>
              </controlPr>
            </control>
          </mc:Choice>
        </mc:AlternateContent>
        <mc:AlternateContent xmlns:mc="http://schemas.openxmlformats.org/markup-compatibility/2006">
          <mc:Choice Requires="x14">
            <control shapeId="4351" r:id="rId85" name="Check Box 255">
              <controlPr defaultSize="0" autoFill="0" autoLine="0" autoPict="0">
                <anchor moveWithCells="1">
                  <from>
                    <xdr:col>5</xdr:col>
                    <xdr:colOff>619125</xdr:colOff>
                    <xdr:row>33</xdr:row>
                    <xdr:rowOff>85725</xdr:rowOff>
                  </from>
                  <to>
                    <xdr:col>6</xdr:col>
                    <xdr:colOff>676275</xdr:colOff>
                    <xdr:row>33</xdr:row>
                    <xdr:rowOff>276225</xdr:rowOff>
                  </to>
                </anchor>
              </controlPr>
            </control>
          </mc:Choice>
        </mc:AlternateContent>
        <mc:AlternateContent xmlns:mc="http://schemas.openxmlformats.org/markup-compatibility/2006">
          <mc:Choice Requires="x14">
            <control shapeId="4352" r:id="rId86" name="Check Box 256">
              <controlPr defaultSize="0" autoFill="0" autoLine="0" autoPict="0">
                <anchor moveWithCells="1">
                  <from>
                    <xdr:col>5</xdr:col>
                    <xdr:colOff>619125</xdr:colOff>
                    <xdr:row>34</xdr:row>
                    <xdr:rowOff>85725</xdr:rowOff>
                  </from>
                  <to>
                    <xdr:col>6</xdr:col>
                    <xdr:colOff>676275</xdr:colOff>
                    <xdr:row>34</xdr:row>
                    <xdr:rowOff>276225</xdr:rowOff>
                  </to>
                </anchor>
              </controlPr>
            </control>
          </mc:Choice>
        </mc:AlternateContent>
        <mc:AlternateContent xmlns:mc="http://schemas.openxmlformats.org/markup-compatibility/2006">
          <mc:Choice Requires="x14">
            <control shapeId="4353" r:id="rId87" name="Check Box 257">
              <controlPr defaultSize="0" autoFill="0" autoLine="0" autoPict="0">
                <anchor moveWithCells="1">
                  <from>
                    <xdr:col>5</xdr:col>
                    <xdr:colOff>619125</xdr:colOff>
                    <xdr:row>35</xdr:row>
                    <xdr:rowOff>85725</xdr:rowOff>
                  </from>
                  <to>
                    <xdr:col>6</xdr:col>
                    <xdr:colOff>676275</xdr:colOff>
                    <xdr:row>35</xdr:row>
                    <xdr:rowOff>276225</xdr:rowOff>
                  </to>
                </anchor>
              </controlPr>
            </control>
          </mc:Choice>
        </mc:AlternateContent>
        <mc:AlternateContent xmlns:mc="http://schemas.openxmlformats.org/markup-compatibility/2006">
          <mc:Choice Requires="x14">
            <control shapeId="4354" r:id="rId88" name="Check Box 258">
              <controlPr defaultSize="0" autoFill="0" autoLine="0" autoPict="0">
                <anchor moveWithCells="1">
                  <from>
                    <xdr:col>5</xdr:col>
                    <xdr:colOff>619125</xdr:colOff>
                    <xdr:row>36</xdr:row>
                    <xdr:rowOff>85725</xdr:rowOff>
                  </from>
                  <to>
                    <xdr:col>6</xdr:col>
                    <xdr:colOff>676275</xdr:colOff>
                    <xdr:row>36</xdr:row>
                    <xdr:rowOff>276225</xdr:rowOff>
                  </to>
                </anchor>
              </controlPr>
            </control>
          </mc:Choice>
        </mc:AlternateContent>
        <mc:AlternateContent xmlns:mc="http://schemas.openxmlformats.org/markup-compatibility/2006">
          <mc:Choice Requires="x14">
            <control shapeId="4356" r:id="rId89" name="Check Box 260">
              <controlPr defaultSize="0" autoFill="0" autoLine="0" autoPict="0">
                <anchor moveWithCells="1">
                  <from>
                    <xdr:col>8</xdr:col>
                    <xdr:colOff>142875</xdr:colOff>
                    <xdr:row>7</xdr:row>
                    <xdr:rowOff>142875</xdr:rowOff>
                  </from>
                  <to>
                    <xdr:col>9</xdr:col>
                    <xdr:colOff>0</xdr:colOff>
                    <xdr:row>7</xdr:row>
                    <xdr:rowOff>342900</xdr:rowOff>
                  </to>
                </anchor>
              </controlPr>
            </control>
          </mc:Choice>
        </mc:AlternateContent>
        <mc:AlternateContent xmlns:mc="http://schemas.openxmlformats.org/markup-compatibility/2006">
          <mc:Choice Requires="x14">
            <control shapeId="4357" r:id="rId90" name="Check Box 261">
              <controlPr defaultSize="0" autoFill="0" autoLine="0" autoPict="0">
                <anchor moveWithCells="1">
                  <from>
                    <xdr:col>8</xdr:col>
                    <xdr:colOff>142875</xdr:colOff>
                    <xdr:row>7</xdr:row>
                    <xdr:rowOff>485775</xdr:rowOff>
                  </from>
                  <to>
                    <xdr:col>9</xdr:col>
                    <xdr:colOff>0</xdr:colOff>
                    <xdr:row>7</xdr:row>
                    <xdr:rowOff>685800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showInputMessage="1" showErrorMessage="1" xr:uid="{00000000-0002-0000-0100-000001000000}">
          <x14:formula1>
            <xm:f>Programmierung!$B$7:$B$16</xm:f>
          </x14:formula1>
          <xm:sqref>B12</xm:sqref>
        </x14:dataValidation>
        <x14:dataValidation type="list" showInputMessage="1" showErrorMessage="1" xr:uid="{00000000-0002-0000-0100-000002000000}">
          <x14:formula1>
            <xm:f>Programmierung!$B$30:$B$38</xm:f>
          </x14:formula1>
          <xm:sqref>B12:B13</xm:sqref>
        </x14:dataValidation>
        <x14:dataValidation type="list" showInputMessage="1" showErrorMessage="1" xr:uid="{00000000-0002-0000-0100-000003000000}">
          <x14:formula1>
            <xm:f>Programmierung!$B$19:$B$28</xm:f>
          </x14:formula1>
          <xm:sqref>H7</xm:sqref>
        </x14:dataValidation>
        <x14:dataValidation type="list" allowBlank="1" showInputMessage="1" showErrorMessage="1" xr:uid="{625ED5DD-A047-4863-A6C5-44C36C69F548}">
          <x14:formula1>
            <xm:f>Programmierung!$B$40:$B$48</xm:f>
          </x14:formula1>
          <xm:sqref>B15:B16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B6:B60"/>
  <sheetViews>
    <sheetView topLeftCell="A19" workbookViewId="0">
      <selection activeCell="F40" sqref="F40:F48"/>
    </sheetView>
  </sheetViews>
  <sheetFormatPr baseColWidth="10" defaultColWidth="11.42578125" defaultRowHeight="15"/>
  <cols>
    <col min="2" max="2" width="31.42578125" bestFit="1" customWidth="1"/>
  </cols>
  <sheetData>
    <row r="6" spans="2:2">
      <c r="B6" s="19" t="s">
        <v>129</v>
      </c>
    </row>
    <row r="7" spans="2:2">
      <c r="B7" s="2" t="s">
        <v>209</v>
      </c>
    </row>
    <row r="8" spans="2:2">
      <c r="B8" s="2" t="s">
        <v>141</v>
      </c>
    </row>
    <row r="9" spans="2:2">
      <c r="B9" s="2" t="s">
        <v>210</v>
      </c>
    </row>
    <row r="10" spans="2:2">
      <c r="B10" s="2" t="s">
        <v>132</v>
      </c>
    </row>
    <row r="11" spans="2:2">
      <c r="B11" s="2" t="s">
        <v>137</v>
      </c>
    </row>
    <row r="12" spans="2:2">
      <c r="B12" s="2" t="s">
        <v>211</v>
      </c>
    </row>
    <row r="13" spans="2:2">
      <c r="B13" s="2" t="s">
        <v>212</v>
      </c>
    </row>
    <row r="14" spans="2:2">
      <c r="B14" s="2" t="s">
        <v>213</v>
      </c>
    </row>
    <row r="15" spans="2:2">
      <c r="B15" s="2" t="s">
        <v>130</v>
      </c>
    </row>
    <row r="16" spans="2:2">
      <c r="B16" s="1"/>
    </row>
    <row r="20" spans="2:2">
      <c r="B20" t="s">
        <v>214</v>
      </c>
    </row>
    <row r="21" spans="2:2">
      <c r="B21" t="s">
        <v>215</v>
      </c>
    </row>
    <row r="22" spans="2:2">
      <c r="B22" t="s">
        <v>216</v>
      </c>
    </row>
    <row r="23" spans="2:2">
      <c r="B23" t="s">
        <v>169</v>
      </c>
    </row>
    <row r="24" spans="2:2">
      <c r="B24" t="s">
        <v>217</v>
      </c>
    </row>
    <row r="25" spans="2:2">
      <c r="B25" t="s">
        <v>218</v>
      </c>
    </row>
    <row r="26" spans="2:2">
      <c r="B26" t="s">
        <v>172</v>
      </c>
    </row>
    <row r="27" spans="2:2">
      <c r="B27" t="s">
        <v>176</v>
      </c>
    </row>
    <row r="28" spans="2:2">
      <c r="B28" t="s">
        <v>179</v>
      </c>
    </row>
    <row r="30" spans="2:2">
      <c r="B30" t="s">
        <v>219</v>
      </c>
    </row>
    <row r="31" spans="2:2">
      <c r="B31" t="s">
        <v>220</v>
      </c>
    </row>
    <row r="32" spans="2:2">
      <c r="B32" t="s">
        <v>221</v>
      </c>
    </row>
    <row r="33" spans="2:2">
      <c r="B33" t="s">
        <v>222</v>
      </c>
    </row>
    <row r="34" spans="2:2">
      <c r="B34" t="s">
        <v>223</v>
      </c>
    </row>
    <row r="35" spans="2:2">
      <c r="B35" t="s">
        <v>224</v>
      </c>
    </row>
    <row r="36" spans="2:2">
      <c r="B36" t="s">
        <v>225</v>
      </c>
    </row>
    <row r="37" spans="2:2">
      <c r="B37" t="s">
        <v>151</v>
      </c>
    </row>
    <row r="38" spans="2:2">
      <c r="B38" t="s">
        <v>226</v>
      </c>
    </row>
    <row r="40" spans="2:2">
      <c r="B40" t="s">
        <v>227</v>
      </c>
    </row>
    <row r="41" spans="2:2">
      <c r="B41" t="s">
        <v>228</v>
      </c>
    </row>
    <row r="42" spans="2:2">
      <c r="B42" t="s">
        <v>229</v>
      </c>
    </row>
    <row r="43" spans="2:2">
      <c r="B43" t="s">
        <v>230</v>
      </c>
    </row>
    <row r="44" spans="2:2">
      <c r="B44" t="s">
        <v>231</v>
      </c>
    </row>
    <row r="45" spans="2:2">
      <c r="B45" t="s">
        <v>232</v>
      </c>
    </row>
    <row r="46" spans="2:2">
      <c r="B46" t="s">
        <v>233</v>
      </c>
    </row>
    <row r="47" spans="2:2">
      <c r="B47" t="s">
        <v>234</v>
      </c>
    </row>
    <row r="48" spans="2:2">
      <c r="B48" t="s">
        <v>235</v>
      </c>
    </row>
    <row r="57" spans="2:2">
      <c r="B57" s="2"/>
    </row>
    <row r="58" spans="2:2">
      <c r="B58" s="2"/>
    </row>
    <row r="59" spans="2:2">
      <c r="B59" s="2"/>
    </row>
    <row r="60" spans="2:2">
      <c r="B60" s="2"/>
    </row>
  </sheetData>
  <sortState ref="B30:B38">
    <sortCondition ref="B30"/>
  </sortState>
  <conditionalFormatting sqref="B32:B33">
    <cfRule type="cellIs" dxfId="8" priority="10" operator="equal">
      <formula>"ja"</formula>
    </cfRule>
  </conditionalFormatting>
  <conditionalFormatting sqref="B34">
    <cfRule type="cellIs" dxfId="7" priority="9" operator="equal">
      <formula>"nein"</formula>
    </cfRule>
  </conditionalFormatting>
  <conditionalFormatting sqref="B31">
    <cfRule type="cellIs" dxfId="6" priority="7" operator="equal">
      <formula>"ja"</formula>
    </cfRule>
  </conditionalFormatting>
  <conditionalFormatting sqref="B38">
    <cfRule type="cellIs" dxfId="5" priority="6" operator="equal">
      <formula>"nicht relevant"</formula>
    </cfRule>
  </conditionalFormatting>
  <conditionalFormatting sqref="B36">
    <cfRule type="cellIs" dxfId="4" priority="5" operator="equal">
      <formula>"sehr ähnlich"</formula>
    </cfRule>
  </conditionalFormatting>
  <conditionalFormatting sqref="B37">
    <cfRule type="cellIs" dxfId="3" priority="4" operator="equal">
      <formula>"grundverschieden"</formula>
    </cfRule>
  </conditionalFormatting>
  <conditionalFormatting sqref="E40">
    <cfRule type="cellIs" dxfId="2" priority="3" operator="equal">
      <formula>"aus eigenem Interesse"</formula>
    </cfRule>
  </conditionalFormatting>
  <conditionalFormatting sqref="E41">
    <cfRule type="cellIs" dxfId="1" priority="2" operator="equal">
      <formula>"aus Gefälligkeit"</formula>
    </cfRule>
  </conditionalFormatting>
  <conditionalFormatting sqref="E42">
    <cfRule type="cellIs" dxfId="0" priority="1" operator="equal">
      <formula>"nicht relevant"</formula>
    </cfRule>
  </conditionalFormatting>
  <dataValidations count="1">
    <dataValidation type="list" allowBlank="1" showInputMessage="1" showErrorMessage="1" sqref="B40:B48" xr:uid="{27288042-2E64-4988-98E3-FAC701DC65E5}">
      <formula1>$B$15</formula1>
    </dataValidation>
  </dataValidation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E59136D-F647-422E-81D9-52DC1B4641F6}">
          <x14:formula1>
            <xm:f>Checkliste!$B$15</xm:f>
          </x14:formula1>
          <xm:sqref>E40:E48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2c2fefa-39cb-40fd-949e-34cb85a51ed8" xsi:nil="true"/>
    <lcf76f155ced4ddcb4097134ff3c332f xmlns="0f05e624-e398-4d1f-bd6d-d3cee9c5269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FA13B73B31F514A9F046E0257A64A39" ma:contentTypeVersion="16" ma:contentTypeDescription="Ein neues Dokument erstellen." ma:contentTypeScope="" ma:versionID="69fd5825507f7462b2dff8a85d3f6a6e">
  <xsd:schema xmlns:xsd="http://www.w3.org/2001/XMLSchema" xmlns:xs="http://www.w3.org/2001/XMLSchema" xmlns:p="http://schemas.microsoft.com/office/2006/metadata/properties" xmlns:ns2="0f05e624-e398-4d1f-bd6d-d3cee9c5269f" xmlns:ns3="d2c2fefa-39cb-40fd-949e-34cb85a51ed8" targetNamespace="http://schemas.microsoft.com/office/2006/metadata/properties" ma:root="true" ma:fieldsID="414c633b25fb0b174fa4727bbbf30f02" ns2:_="" ns3:_="">
    <xsd:import namespace="0f05e624-e398-4d1f-bd6d-d3cee9c5269f"/>
    <xsd:import namespace="d2c2fefa-39cb-40fd-949e-34cb85a51ed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5e624-e398-4d1f-bd6d-d3cee9c526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6a00a977-9a60-4304-ab7a-7057b0f7880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c2fefa-39cb-40fd-949e-34cb85a51ed8"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d087bd3e-b038-400b-9e19-7f242c32f7fd}" ma:internalName="TaxCatchAll" ma:showField="CatchAllData" ma:web="d2c2fefa-39cb-40fd-949e-34cb85a51e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43FBA-B8DC-4ED5-A19E-AEF9D2FE2343}">
  <ds:schemaRefs>
    <ds:schemaRef ds:uri="http://purl.org/dc/dcmitype/"/>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d2c2fefa-39cb-40fd-949e-34cb85a51ed8"/>
    <ds:schemaRef ds:uri="0f05e624-e398-4d1f-bd6d-d3cee9c5269f"/>
    <ds:schemaRef ds:uri="http://purl.org/dc/terms/"/>
  </ds:schemaRefs>
</ds:datastoreItem>
</file>

<file path=customXml/itemProps2.xml><?xml version="1.0" encoding="utf-8"?>
<ds:datastoreItem xmlns:ds="http://schemas.openxmlformats.org/officeDocument/2006/customXml" ds:itemID="{3EE8313A-EE97-46DA-95DA-4DD2D2487D1D}">
  <ds:schemaRefs>
    <ds:schemaRef ds:uri="http://schemas.microsoft.com/sharepoint/v3/contenttype/forms"/>
  </ds:schemaRefs>
</ds:datastoreItem>
</file>

<file path=customXml/itemProps3.xml><?xml version="1.0" encoding="utf-8"?>
<ds:datastoreItem xmlns:ds="http://schemas.openxmlformats.org/officeDocument/2006/customXml" ds:itemID="{147AE3C4-D03A-4148-8E12-4E2AFEF764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5e624-e398-4d1f-bd6d-d3cee9c5269f"/>
    <ds:schemaRef ds:uri="d2c2fefa-39cb-40fd-949e-34cb85a51e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Checkliste ProCheckT</vt:lpstr>
      <vt:lpstr>Auswertung</vt:lpstr>
      <vt:lpstr>Funktion</vt:lpstr>
      <vt:lpstr>Checkliste</vt:lpstr>
      <vt:lpstr>Programmierung</vt:lpstr>
    </vt:vector>
  </TitlesOfParts>
  <Manager/>
  <Company>Hochschule Neu-Ulm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Kunze, Oliver  Professor Dr.</dc:creator>
  <cp:keywords/>
  <dc:description/>
  <cp:lastModifiedBy>Baur Esther</cp:lastModifiedBy>
  <cp:revision/>
  <dcterms:created xsi:type="dcterms:W3CDTF">2020-06-30T19:26:48Z</dcterms:created>
  <dcterms:modified xsi:type="dcterms:W3CDTF">2022-10-25T08:25:59Z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0x010100FFA13B73B31F514A9F046E0257A64A39</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