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1"/>
  <workbookPr codeName="DieseArbeitsmappe" autoCompressPictures="0"/>
  <mc:AlternateContent xmlns:mc="http://schemas.openxmlformats.org/markup-compatibility/2006">
    <mc:Choice Requires="x15">
      <x15ac:absPath xmlns:x15ac="http://schemas.microsoft.com/office/spreadsheetml/2010/11/ac" url="C:\Users\baure\Desktop\"/>
    </mc:Choice>
  </mc:AlternateContent>
  <xr:revisionPtr revIDLastSave="0" documentId="13_ncr:1_{05C86E8F-9457-46E0-9026-7A2CB4AAB16E}" xr6:coauthVersionLast="36" xr6:coauthVersionMax="36" xr10:uidLastSave="{00000000-0000-0000-0000-000000000000}"/>
  <bookViews>
    <workbookView xWindow="0" yWindow="495" windowWidth="28305" windowHeight="16320" xr2:uid="{00000000-000D-0000-FFFF-FFFF00000000}"/>
  </bookViews>
  <sheets>
    <sheet name="Checkliste ProCheckT" sheetId="8" r:id="rId1"/>
    <sheet name="Auswertung" sheetId="11" r:id="rId2"/>
    <sheet name="Funktion" sheetId="10" state="hidden" r:id="rId3"/>
    <sheet name="Checkliste" sheetId="3" state="hidden" r:id="rId4"/>
    <sheet name="Programmierung" sheetId="4" state="hidden" r:id="rId5"/>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29" i="10" l="1"/>
  <c r="F230" i="10"/>
  <c r="F231" i="10"/>
  <c r="F232" i="10"/>
  <c r="F233" i="10"/>
  <c r="F234" i="10"/>
  <c r="F235" i="10"/>
  <c r="F236" i="10"/>
  <c r="F237" i="10"/>
  <c r="F238" i="10"/>
  <c r="F239" i="10"/>
  <c r="F240" i="10"/>
  <c r="F241" i="10"/>
  <c r="F242" i="10"/>
  <c r="F243" i="10"/>
  <c r="F244" i="10"/>
  <c r="F245" i="10"/>
  <c r="F246" i="10"/>
  <c r="F247" i="10"/>
  <c r="F248" i="10"/>
  <c r="F249" i="10"/>
  <c r="F250" i="10"/>
  <c r="F251" i="10"/>
  <c r="F252" i="10"/>
  <c r="F253" i="10"/>
  <c r="F254" i="10"/>
  <c r="F255" i="10"/>
  <c r="F256" i="10"/>
  <c r="F257" i="10"/>
  <c r="F258" i="10"/>
  <c r="F259" i="10"/>
  <c r="F260" i="10"/>
  <c r="F261" i="10"/>
  <c r="F262" i="10"/>
  <c r="F263" i="10"/>
  <c r="F264" i="10"/>
  <c r="F175" i="10"/>
  <c r="F176" i="10"/>
  <c r="F177" i="10"/>
  <c r="F178" i="10"/>
  <c r="F179" i="10"/>
  <c r="F180" i="10"/>
  <c r="F181" i="10"/>
  <c r="F182" i="10"/>
  <c r="F183" i="10"/>
  <c r="F184" i="10"/>
  <c r="F185" i="10"/>
  <c r="F186" i="10"/>
  <c r="F187" i="10"/>
  <c r="F188" i="10"/>
  <c r="F189" i="10"/>
  <c r="F190" i="10"/>
  <c r="F191" i="10"/>
  <c r="F192" i="10"/>
  <c r="F193" i="10"/>
  <c r="F194" i="10"/>
  <c r="F195" i="10"/>
  <c r="F196" i="10"/>
  <c r="F197" i="10"/>
  <c r="F198" i="10"/>
  <c r="F199" i="10"/>
  <c r="F200" i="10"/>
  <c r="F201" i="10"/>
  <c r="F202" i="10"/>
  <c r="F203" i="10"/>
  <c r="F204" i="10"/>
  <c r="F205" i="10"/>
  <c r="F206" i="10"/>
  <c r="F207" i="10"/>
  <c r="F208" i="10"/>
  <c r="F209" i="10"/>
  <c r="F210" i="10"/>
  <c r="F211" i="10"/>
  <c r="F212" i="10"/>
  <c r="F213" i="10"/>
  <c r="F214" i="10"/>
  <c r="F215" i="10"/>
  <c r="F216" i="10"/>
  <c r="F217" i="10"/>
  <c r="F218" i="10"/>
  <c r="F219" i="10"/>
  <c r="F220" i="10"/>
  <c r="F221" i="10"/>
  <c r="F222" i="10"/>
  <c r="F223" i="10"/>
  <c r="F224" i="10"/>
  <c r="F225" i="10"/>
  <c r="F226" i="10"/>
  <c r="F227" i="10"/>
  <c r="F228" i="10"/>
  <c r="F145" i="10"/>
  <c r="F146" i="10"/>
  <c r="F147" i="10"/>
  <c r="F148" i="10"/>
  <c r="F149" i="10"/>
  <c r="F150" i="10"/>
  <c r="F151" i="10"/>
  <c r="F152" i="10"/>
  <c r="F153" i="10"/>
  <c r="F154" i="10"/>
  <c r="F155" i="10"/>
  <c r="F156" i="10"/>
  <c r="F157" i="10"/>
  <c r="F158" i="10"/>
  <c r="F159" i="10"/>
  <c r="F160" i="10"/>
  <c r="F161" i="10"/>
  <c r="F162" i="10"/>
  <c r="F163" i="10"/>
  <c r="F164" i="10"/>
  <c r="F165" i="10"/>
  <c r="F166" i="10"/>
  <c r="F167" i="10"/>
  <c r="F168" i="10"/>
  <c r="F169" i="10"/>
  <c r="F170" i="10"/>
  <c r="F171" i="10"/>
  <c r="F172" i="10"/>
  <c r="F173" i="10"/>
  <c r="F174" i="10"/>
  <c r="F115" i="10"/>
  <c r="F116" i="10"/>
  <c r="F117" i="10"/>
  <c r="F118" i="10"/>
  <c r="F119" i="10"/>
  <c r="F120" i="10"/>
  <c r="F121" i="10"/>
  <c r="F122" i="10"/>
  <c r="F123" i="10"/>
  <c r="F124" i="10"/>
  <c r="F125" i="10"/>
  <c r="F126" i="10"/>
  <c r="F127" i="10"/>
  <c r="F128" i="10"/>
  <c r="F129" i="10"/>
  <c r="F130" i="10"/>
  <c r="F131" i="10"/>
  <c r="F132" i="10"/>
  <c r="F133" i="10"/>
  <c r="F134" i="10"/>
  <c r="F135" i="10"/>
  <c r="F136" i="10"/>
  <c r="F137" i="10"/>
  <c r="F138" i="10"/>
  <c r="F139" i="10"/>
  <c r="F140" i="10"/>
  <c r="F141" i="10"/>
  <c r="F142" i="10"/>
  <c r="F143" i="10"/>
  <c r="F144" i="10"/>
  <c r="F97" i="10"/>
  <c r="F98" i="10"/>
  <c r="F99" i="10"/>
  <c r="F100" i="10"/>
  <c r="F101" i="10"/>
  <c r="F102" i="10"/>
  <c r="F103" i="10"/>
  <c r="F104" i="10"/>
  <c r="F105" i="10"/>
  <c r="F106" i="10"/>
  <c r="F107" i="10"/>
  <c r="F108" i="10"/>
  <c r="F109" i="10"/>
  <c r="F110" i="10"/>
  <c r="F111" i="10"/>
  <c r="F112" i="10"/>
  <c r="F113" i="10"/>
  <c r="F114" i="10"/>
  <c r="F67" i="10"/>
  <c r="F68" i="10"/>
  <c r="F69" i="10"/>
  <c r="F70" i="10"/>
  <c r="F71" i="10"/>
  <c r="F72" i="10"/>
  <c r="F73" i="10"/>
  <c r="F74" i="10"/>
  <c r="F75" i="10"/>
  <c r="F76" i="10"/>
  <c r="F77" i="10"/>
  <c r="F78" i="10"/>
  <c r="F79" i="10"/>
  <c r="F80" i="10"/>
  <c r="F81" i="10"/>
  <c r="F82" i="10"/>
  <c r="F83" i="10"/>
  <c r="F84" i="10"/>
  <c r="F85" i="10"/>
  <c r="F86" i="10"/>
  <c r="F87" i="10"/>
  <c r="F88" i="10"/>
  <c r="F89" i="10"/>
  <c r="F90" i="10"/>
  <c r="F91" i="10"/>
  <c r="F92" i="10"/>
  <c r="F93" i="10"/>
  <c r="F94" i="10"/>
  <c r="F95" i="10"/>
  <c r="F96" i="10"/>
  <c r="F49" i="10"/>
  <c r="F50" i="10"/>
  <c r="F51" i="10"/>
  <c r="F52" i="10"/>
  <c r="F53" i="10"/>
  <c r="F54" i="10"/>
  <c r="F55" i="10"/>
  <c r="F56" i="10"/>
  <c r="F57" i="10"/>
  <c r="F58" i="10"/>
  <c r="F59" i="10"/>
  <c r="F60" i="10"/>
  <c r="F61" i="10"/>
  <c r="F62" i="10"/>
  <c r="F63" i="10"/>
  <c r="F64" i="10"/>
  <c r="F65" i="10"/>
  <c r="F66" i="10"/>
  <c r="F25" i="10"/>
  <c r="F26" i="10"/>
  <c r="F27" i="10"/>
  <c r="F28" i="10"/>
  <c r="F29" i="10"/>
  <c r="F30" i="10"/>
  <c r="F31" i="10"/>
  <c r="F32" i="10"/>
  <c r="F33" i="10"/>
  <c r="F34" i="10"/>
  <c r="F35" i="10"/>
  <c r="F36" i="10"/>
  <c r="F37" i="10"/>
  <c r="F38" i="10"/>
  <c r="F39" i="10"/>
  <c r="F40" i="10"/>
  <c r="F41" i="10"/>
  <c r="F42" i="10"/>
  <c r="F43" i="10"/>
  <c r="F44" i="10"/>
  <c r="F45" i="10"/>
  <c r="F46" i="10"/>
  <c r="F47" i="10"/>
  <c r="F48" i="10"/>
  <c r="F23" i="10"/>
  <c r="F22" i="10"/>
  <c r="F21" i="10"/>
  <c r="F20" i="10"/>
  <c r="F19" i="10"/>
  <c r="J145" i="10"/>
  <c r="G150" i="10" s="1"/>
  <c r="J163" i="10"/>
  <c r="J259" i="10"/>
  <c r="J253" i="10"/>
  <c r="G258" i="10" s="1"/>
  <c r="J247" i="10"/>
  <c r="J241" i="10"/>
  <c r="J235" i="10"/>
  <c r="J229" i="10"/>
  <c r="G234" i="10" s="1"/>
  <c r="J223" i="10"/>
  <c r="G228" i="10" s="1"/>
  <c r="J217" i="10"/>
  <c r="J211" i="10"/>
  <c r="AE238" i="10"/>
  <c r="AE237" i="10"/>
  <c r="AE236" i="10"/>
  <c r="AE235" i="10"/>
  <c r="AE234" i="10"/>
  <c r="AI233" i="10"/>
  <c r="AF238" i="10" s="1"/>
  <c r="AE233" i="10"/>
  <c r="AE232" i="10"/>
  <c r="AE231" i="10"/>
  <c r="AE230" i="10"/>
  <c r="AE229" i="10"/>
  <c r="AE228" i="10"/>
  <c r="AI227" i="10"/>
  <c r="AF232" i="10" s="1"/>
  <c r="AE227" i="10"/>
  <c r="AE226" i="10"/>
  <c r="AE225" i="10"/>
  <c r="AE224" i="10"/>
  <c r="AE223" i="10"/>
  <c r="AE222" i="10"/>
  <c r="AI221" i="10"/>
  <c r="AF226" i="10" s="1"/>
  <c r="AG221" i="10" s="1"/>
  <c r="AE221" i="10"/>
  <c r="AJ221" i="10" s="1"/>
  <c r="AK221" i="10" s="1"/>
  <c r="AE220" i="10"/>
  <c r="AE219" i="10"/>
  <c r="AE218" i="10"/>
  <c r="AE217" i="10"/>
  <c r="AE216" i="10"/>
  <c r="AI215" i="10"/>
  <c r="AF220" i="10" s="1"/>
  <c r="AE215" i="10"/>
  <c r="AE214" i="10"/>
  <c r="AE213" i="10"/>
  <c r="AE212" i="10"/>
  <c r="AE211" i="10"/>
  <c r="AE210" i="10"/>
  <c r="AI209" i="10"/>
  <c r="AF214" i="10" s="1"/>
  <c r="AG209" i="10" s="1"/>
  <c r="AE209" i="10"/>
  <c r="AJ209" i="10" s="1"/>
  <c r="AK209" i="10" s="1"/>
  <c r="AE208" i="10"/>
  <c r="AE207" i="10"/>
  <c r="AE206" i="10"/>
  <c r="AE205" i="10"/>
  <c r="AE204" i="10"/>
  <c r="AI203" i="10"/>
  <c r="AF208" i="10" s="1"/>
  <c r="AE203" i="10"/>
  <c r="AE202" i="10"/>
  <c r="AE201" i="10"/>
  <c r="AE200" i="10"/>
  <c r="AE199" i="10"/>
  <c r="AE198" i="10"/>
  <c r="AI197" i="10"/>
  <c r="AF202" i="10" s="1"/>
  <c r="AG197" i="10" s="1"/>
  <c r="AE197" i="10"/>
  <c r="AJ197" i="10" s="1"/>
  <c r="AK197" i="10" s="1"/>
  <c r="AE196" i="10"/>
  <c r="AE195" i="10"/>
  <c r="AE194" i="10"/>
  <c r="AE193" i="10"/>
  <c r="AE192" i="10"/>
  <c r="AI191" i="10"/>
  <c r="AF196" i="10" s="1"/>
  <c r="AE191" i="10"/>
  <c r="AE190" i="10"/>
  <c r="AE189" i="10"/>
  <c r="AE188" i="10"/>
  <c r="AE187" i="10"/>
  <c r="AE186" i="10"/>
  <c r="AI185" i="10"/>
  <c r="AL185" i="10" s="1"/>
  <c r="AE185" i="10"/>
  <c r="AJ185" i="10" s="1"/>
  <c r="AK185" i="10" s="1"/>
  <c r="J181" i="10"/>
  <c r="G186" i="10" s="1"/>
  <c r="J187" i="10"/>
  <c r="J193" i="10"/>
  <c r="G198" i="10" s="1"/>
  <c r="J199" i="10"/>
  <c r="G204" i="10" s="1"/>
  <c r="J205" i="10"/>
  <c r="J151" i="10"/>
  <c r="J157" i="10"/>
  <c r="J169" i="10"/>
  <c r="J175" i="10"/>
  <c r="G180" i="10" s="1"/>
  <c r="J115" i="10"/>
  <c r="J121" i="10"/>
  <c r="J127" i="10"/>
  <c r="J133" i="10"/>
  <c r="J139" i="10"/>
  <c r="J85" i="10"/>
  <c r="J31" i="10"/>
  <c r="J25" i="10"/>
  <c r="J19" i="10"/>
  <c r="J103" i="10"/>
  <c r="J109" i="10"/>
  <c r="J91" i="10"/>
  <c r="J97" i="10"/>
  <c r="J79" i="10"/>
  <c r="J73" i="10"/>
  <c r="J67" i="10"/>
  <c r="J61" i="10"/>
  <c r="J55" i="10"/>
  <c r="J49" i="10"/>
  <c r="J43" i="10"/>
  <c r="G48" i="10" s="1"/>
  <c r="J37" i="10"/>
  <c r="U8" i="10"/>
  <c r="F24" i="10"/>
  <c r="G41" i="10" l="1"/>
  <c r="K49" i="10"/>
  <c r="L49" i="10" s="1"/>
  <c r="AH209" i="10"/>
  <c r="AH221" i="10"/>
  <c r="G35" i="10"/>
  <c r="K115" i="10"/>
  <c r="L115" i="10" s="1"/>
  <c r="G252" i="10"/>
  <c r="G264" i="10"/>
  <c r="H247" i="10" s="1"/>
  <c r="I247" i="10" s="1"/>
  <c r="G246" i="10"/>
  <c r="K235" i="10"/>
  <c r="L235" i="10" s="1"/>
  <c r="G240" i="10"/>
  <c r="G222" i="10"/>
  <c r="G216" i="10"/>
  <c r="G192" i="10"/>
  <c r="H175" i="10" s="1"/>
  <c r="G168" i="10"/>
  <c r="G162" i="10"/>
  <c r="G156" i="10"/>
  <c r="G144" i="10"/>
  <c r="G138" i="10"/>
  <c r="M115" i="10"/>
  <c r="T43" i="8" s="1"/>
  <c r="G132" i="10"/>
  <c r="G126" i="10"/>
  <c r="G120" i="10"/>
  <c r="G108" i="10"/>
  <c r="G102" i="10"/>
  <c r="G96" i="10"/>
  <c r="G78" i="10"/>
  <c r="G72" i="10"/>
  <c r="G66" i="10"/>
  <c r="G60" i="10"/>
  <c r="G54" i="10"/>
  <c r="G90" i="10"/>
  <c r="M85" i="10"/>
  <c r="T35" i="8" s="1"/>
  <c r="G29" i="10"/>
  <c r="M19" i="10"/>
  <c r="T27" i="8" s="1"/>
  <c r="G114" i="10"/>
  <c r="G84" i="10"/>
  <c r="G210" i="10"/>
  <c r="H193" i="10" s="1"/>
  <c r="G174" i="10"/>
  <c r="H163" i="10" s="1"/>
  <c r="I163" i="10" s="1"/>
  <c r="K67" i="10"/>
  <c r="L67" i="10" s="1"/>
  <c r="K19" i="10"/>
  <c r="L19" i="10" s="1"/>
  <c r="G23" i="10"/>
  <c r="K247" i="10"/>
  <c r="L247" i="10" s="1"/>
  <c r="K223" i="10"/>
  <c r="L223" i="10" s="1"/>
  <c r="H223" i="10"/>
  <c r="I223" i="10" s="1"/>
  <c r="K211" i="10"/>
  <c r="L211" i="10" s="1"/>
  <c r="K163" i="10"/>
  <c r="L163" i="10" s="1"/>
  <c r="M211" i="10"/>
  <c r="T72" i="8" s="1"/>
  <c r="K193" i="10"/>
  <c r="L193" i="10" s="1"/>
  <c r="K175" i="10"/>
  <c r="L175" i="10" s="1"/>
  <c r="M163" i="10"/>
  <c r="T60" i="8" s="1"/>
  <c r="K145" i="10"/>
  <c r="L145" i="10" s="1"/>
  <c r="M145" i="10"/>
  <c r="T49" i="8" s="1"/>
  <c r="AH197" i="10"/>
  <c r="AF190" i="10"/>
  <c r="AG185" i="10" s="1"/>
  <c r="AH185" i="10" s="1"/>
  <c r="K85" i="10"/>
  <c r="L85" i="10" s="1"/>
  <c r="H115" i="10" l="1"/>
  <c r="I115" i="10" s="1"/>
  <c r="T25" i="10" s="1"/>
  <c r="Y25" i="10" s="1"/>
  <c r="I193" i="10"/>
  <c r="T16" i="10" s="1"/>
  <c r="I175" i="10"/>
  <c r="T15" i="10" s="1"/>
  <c r="V15" i="10" s="1"/>
  <c r="H235" i="10"/>
  <c r="I235" i="10" s="1"/>
  <c r="T19" i="10" s="1"/>
  <c r="H85" i="10"/>
  <c r="H67" i="10"/>
  <c r="I67" i="10" s="1"/>
  <c r="T10" i="10" s="1"/>
  <c r="V10" i="10" s="1"/>
  <c r="H49" i="10"/>
  <c r="I49" i="10" s="1"/>
  <c r="T9" i="10" s="1"/>
  <c r="V9" i="10" s="1"/>
  <c r="H19" i="10"/>
  <c r="I19" i="10" s="1"/>
  <c r="N19" i="10"/>
  <c r="C6" i="11" s="1"/>
  <c r="T18" i="10"/>
  <c r="T20" i="10"/>
  <c r="H211" i="10"/>
  <c r="T14" i="10"/>
  <c r="H145" i="10"/>
  <c r="W25" i="10" l="1"/>
  <c r="Z25" i="10"/>
  <c r="V25" i="10"/>
  <c r="X25" i="10"/>
  <c r="T12" i="10"/>
  <c r="V12" i="10" s="1"/>
  <c r="I85" i="10"/>
  <c r="T24" i="10" s="1"/>
  <c r="V24" i="10" s="1"/>
  <c r="W19" i="10"/>
  <c r="X19" i="10"/>
  <c r="Z19" i="10"/>
  <c r="V19" i="10"/>
  <c r="Y19" i="10"/>
  <c r="I211" i="10"/>
  <c r="T17" i="10" s="1"/>
  <c r="T28" i="10" s="1"/>
  <c r="I145" i="10"/>
  <c r="T26" i="10" s="1"/>
  <c r="Y12" i="10"/>
  <c r="W12" i="10"/>
  <c r="Z12" i="10"/>
  <c r="W9" i="10"/>
  <c r="X9" i="10"/>
  <c r="Y9" i="10"/>
  <c r="Z9" i="10"/>
  <c r="Y10" i="10"/>
  <c r="X10" i="10"/>
  <c r="Z10" i="10"/>
  <c r="W10" i="10"/>
  <c r="W20" i="10"/>
  <c r="V20" i="10"/>
  <c r="W18" i="10"/>
  <c r="V18" i="10"/>
  <c r="Y16" i="10"/>
  <c r="V16" i="10"/>
  <c r="V14" i="10"/>
  <c r="T27" i="10"/>
  <c r="Z18" i="10"/>
  <c r="Y18" i="10"/>
  <c r="X18" i="10"/>
  <c r="Y20" i="10"/>
  <c r="X20" i="10"/>
  <c r="Z20" i="10"/>
  <c r="X16" i="10"/>
  <c r="Z16" i="10"/>
  <c r="W16" i="10"/>
  <c r="X15" i="10"/>
  <c r="Z15" i="10"/>
  <c r="Y15" i="10"/>
  <c r="W15" i="10"/>
  <c r="W14" i="10"/>
  <c r="Z14" i="10"/>
  <c r="X14" i="10"/>
  <c r="Y14" i="10"/>
  <c r="T8" i="10"/>
  <c r="X12" i="10" l="1"/>
  <c r="T11" i="10"/>
  <c r="V11" i="10" s="1"/>
  <c r="W24" i="10"/>
  <c r="Z24" i="10"/>
  <c r="Y24" i="10"/>
  <c r="X24" i="10"/>
  <c r="X17" i="10"/>
  <c r="W17" i="10"/>
  <c r="Y17" i="10"/>
  <c r="Z17" i="10"/>
  <c r="V17" i="10"/>
  <c r="T13" i="10"/>
  <c r="V13" i="10" s="1"/>
  <c r="Y26" i="10"/>
  <c r="X26" i="10"/>
  <c r="W26" i="10"/>
  <c r="V26" i="10"/>
  <c r="Z26" i="10"/>
  <c r="V28" i="10"/>
  <c r="W28" i="10"/>
  <c r="X28" i="10"/>
  <c r="Y28" i="10"/>
  <c r="Z28" i="10"/>
  <c r="T23" i="10"/>
  <c r="V8" i="10"/>
  <c r="W27" i="10"/>
  <c r="X27" i="10"/>
  <c r="Y27" i="10"/>
  <c r="Z27" i="10"/>
  <c r="V27" i="10"/>
  <c r="Z8" i="10"/>
  <c r="Y8" i="10"/>
  <c r="X8" i="10"/>
  <c r="W8" i="10"/>
  <c r="Y11" i="10" l="1"/>
  <c r="X11" i="10"/>
  <c r="Z11" i="10"/>
  <c r="W11" i="10"/>
  <c r="W13" i="10"/>
  <c r="Z13" i="10"/>
  <c r="X13" i="10"/>
  <c r="Y13" i="10"/>
  <c r="W23" i="10"/>
  <c r="Z23" i="10"/>
  <c r="Y23" i="10"/>
  <c r="V23" i="10"/>
  <c r="X23" i="10"/>
</calcChain>
</file>

<file path=xl/sharedStrings.xml><?xml version="1.0" encoding="utf-8"?>
<sst xmlns="http://schemas.openxmlformats.org/spreadsheetml/2006/main" count="375" uniqueCount="236">
  <si>
    <t xml:space="preserve">Checkliste "ProCheckT" </t>
  </si>
  <si>
    <r>
      <rPr>
        <sz val="20"/>
        <color theme="1"/>
        <rFont val="Calibri (Textkörper)"/>
      </rPr>
      <t xml:space="preserve">„ProCheckT“ dient der Planung, Nachjustierung und Evaluation transformativer Forschungsprojekte. Diese liegen an der Schnittstelle von Wissenschaft und Praxis und haben den Anspruch, einen nachhaltigen Wandel der Gesellschaft zu befördern. Dieser Selbstevaluationsbogen richtet sich an Sie als Projektakteur*innen, d. h.  Wissenschafts- oder Praxisakteur*innen, die in diesen Projekten Aufgaben oder Arbeitspakete übernehmen. Die Fragen unterstützen Sie bei der Reflexion darüber, ob Sie relevante Aspekte für das Gelingen Ihres transformativen Forschungsprojekts berücksichtigt haben.	</t>
    </r>
    <r>
      <rPr>
        <sz val="20"/>
        <color theme="1"/>
        <rFont val="Calibri"/>
        <family val="2"/>
        <scheme val="minor"/>
      </rPr>
      <t xml:space="preserve">							
								</t>
    </r>
  </si>
  <si>
    <t>Fragebogen</t>
  </si>
  <si>
    <t xml:space="preserve">Projektthema </t>
  </si>
  <si>
    <t>Welches übergeordnete Thema bearbeitet Ihr Projekt? (Mehrfachnennungen möglich)</t>
  </si>
  <si>
    <t>Treiber</t>
  </si>
  <si>
    <t>Einzelne oder mehrere Projektakteur*innen können das Projekt vorantreiben. Personen aller Positionen/Funktionen Ihres Projekts können Treibende sein (z.B. Projektleitung, Projektmitarbeitende aus Praxis oder/und Wissenschaft).
Bitte bewerten Sie, inwieweit die folgenden Aussagen für Ihr Projekt zutreffen:</t>
  </si>
  <si>
    <t xml:space="preserve">trifft nicht zu </t>
  </si>
  <si>
    <t xml:space="preserve">trifft eher nicht zu </t>
  </si>
  <si>
    <t>trifft teilweise zu</t>
  </si>
  <si>
    <t>trifft eher zu</t>
  </si>
  <si>
    <t>trifft zu</t>
  </si>
  <si>
    <t>keine Angabe</t>
  </si>
  <si>
    <t>Handeln</t>
  </si>
  <si>
    <t>Es gibt Projektakteur*innen, die durch Eigeninitiative das Projekt vorantreiben.</t>
  </si>
  <si>
    <t>Es gibt Projektakteur*innen, die durch kreatives Entwickeln von Lösungswegen das Projekt vorantreiben.</t>
  </si>
  <si>
    <t>Es gibt Projektakteur*innen, die durch Innovations- und Reformbereitschaft das Projekt vorantreiben.</t>
  </si>
  <si>
    <t>Es gibt Projektakteur*innen, die den Veränderungsprozess initiieren, gestalten und lenken.</t>
  </si>
  <si>
    <t>Durch den Zusammenschluss von Personen (sowohl Projektinterne als auch Externe) entstehen Netzwerke, die das Projekt vorantreiben.</t>
  </si>
  <si>
    <t>Haltung</t>
  </si>
  <si>
    <t>Es gibt Projektakteur*innen, die durch das Erkennen der Notwendigkeit und Brisanz des Themas das Projekt vorantreiben.</t>
  </si>
  <si>
    <t xml:space="preserve">Es gibt Projektakteur*innen, die ein Verständnis für das übergeordnete Thema (in Frage 1 genannt) entwickeln oder entwickelt haben. </t>
  </si>
  <si>
    <t xml:space="preserve">Es gibt Projektakteur*innen, die den gesellschaftlichen Kontext des Projekts verstehen. </t>
  </si>
  <si>
    <t>Ausstattung</t>
  </si>
  <si>
    <t>Die treibenden Projektakteur*innen verfügen über ausreichend Macht, um Veränderungen zu initiieren.</t>
  </si>
  <si>
    <t>Die treibenden Projektakteur*innen verfügen über ausreichend zeitliche Ressourcen, um Veränderungen zu initiieren.</t>
  </si>
  <si>
    <t>Bemerkung:</t>
  </si>
  <si>
    <t>Die treibenden Projektakteur*innen verfügen über ausreichend finanzielle Ressourcen, um Veränderungen zu initiieren.</t>
  </si>
  <si>
    <t>Wissensformen</t>
  </si>
  <si>
    <t>In transformativen Projekten ist Wissen in drei Formen notwendig: das Wissen zur Ausgangssituation, zu den Zielen und zu den Vorgehensweisen. Bitte bewerten Sie, inwieweit die folgenden Aussagen für Ihr Projekt zutreffen:</t>
  </si>
  <si>
    <t>Die Projektakteur*innen haben sich Wissen zur gesellschaftlichen Problemlage und Ausgangssituation des Projekts angeeignet.</t>
  </si>
  <si>
    <t>Die Projektakteur*innen haben ein gemeinsames Verständnis, welche Zukunft denkbar und wünschenswert ist. Das heißt, wie die Welt von morgen sein soll.</t>
  </si>
  <si>
    <t>Die Projektakteur*innen wissen, welches konkrete Projektziel verfolgt wird.</t>
  </si>
  <si>
    <t>Die Projektakteur*innen wissen, mit welchen Schritten und Vorgehensweisen das Projektziel erreicht werden kann.</t>
  </si>
  <si>
    <t>Die Projektakteur*innen wissen, wie mit dem Projekt ein Beitrag zum übergeordneten Thema (in Frage 1 genannt) geleistet werden kann.</t>
  </si>
  <si>
    <t>Zusammenarbeit</t>
  </si>
  <si>
    <t>Die Zusammenarbeit in einem transformativen Projekt zeichnet sich durch unterschiedliche Aspekte aus. Bitte bewerten Sie, inwieweit die folgenden Aussagen für Ihr Projekt zutreffen:</t>
  </si>
  <si>
    <t>Die Wissenschafts- und Praxisakteur*innen initiieren gemeinsam den Forschungsprozess.</t>
  </si>
  <si>
    <t>Die Praxisakteur*innen werden aktiv in den Forschungsprozess eingebunden.</t>
  </si>
  <si>
    <t>Wissenschafts- und Praxisakteur*innen legen gemeinsam Projektziele und Vorgehensweisen fest, um diese Ziele zu erreichen.</t>
  </si>
  <si>
    <t>Die unterschiedlichen Sichtweisen und das Wissen der verschiedenen Disziplinen aus Wissenschaft und Praxis werden in das Projekt integriert.</t>
  </si>
  <si>
    <t>Der Nutzen für alle Projektakteur*innen aus Wissenschaft und Praxis wird sichergestellt.</t>
  </si>
  <si>
    <t>Kommunikation</t>
  </si>
  <si>
    <t>Was kennzeichnet die Kommunikation in Ihrem Projekt? Bitte bewerten Sie, inwieweit die folgenden Aussagen zutreffen:</t>
  </si>
  <si>
    <t>Der Austausch zwischen den Wissenschafts- und Praxisakteur*innen ist nicht-hierarchisch.</t>
  </si>
  <si>
    <t>Der Austausch zwischen allen Projektakteur*innen findet kontinuierlich statt.</t>
  </si>
  <si>
    <t>Inhalte und Standpunkte werden zwischen allen Projektakteur*innen transparent und verständlich kommuniziert.</t>
  </si>
  <si>
    <t>Reflexion</t>
  </si>
  <si>
    <t>Welche Rolle spielt Reflexion in Ihrem Projekt? Bitte bewerten Sie, inwieweit die folgenden Aussagen zutreffen:</t>
  </si>
  <si>
    <t>Struktur der Reflexion</t>
  </si>
  <si>
    <t>Die Projektakteur*innen treffen sich regelmäßig zur gemeinsamen Reflexion.</t>
  </si>
  <si>
    <t>Der Reflexionsprozess im Projekt ist iterativ angelegt, d.h. in wiederholenden, aufeinander aufbauenden Reflexionsschleifen.</t>
  </si>
  <si>
    <t>Inhalt der Reflexion</t>
  </si>
  <si>
    <t>Die Projektakteur*innen befassen sich im Reflexionsprozess mit (Teil-)Ergebnissen des Projekts.</t>
  </si>
  <si>
    <t>Die Projektakteur*innen befassen sich im Reflexionsprozess mit den (Teil-)Auswirkungen des Projekts.</t>
  </si>
  <si>
    <t>Die Projektakteur*innen befassen sich im Reflexionsprozess mit ihren normativen Annahmen, d.h. mit ihren Vorstellungen/Überzeugungen in Bezug auf die Welt von morgen.</t>
  </si>
  <si>
    <t>Konsequenzen der Reflexion</t>
  </si>
  <si>
    <t>Als Konsequenz der Reflexion wird der Forschungsprozess verändert, z.B. durch Neubestimmung oder Nachjustierung von Teilzielen.</t>
  </si>
  <si>
    <t>Als Konsequenz der Reflexion verändern sich persönliche Einstellungen der Projektakteur*innen in Bezug auf das übergeordnete Thema (in Frage 1 genannt).</t>
  </si>
  <si>
    <t>Als Konsequenz der Reflexion verändert sich das Verhalten der Projektakteur*innen in Bezug auf das übergeordnete Thema (in Frage 1 genannt).</t>
  </si>
  <si>
    <t>Übertragbarkeit</t>
  </si>
  <si>
    <t>Im Kontext transformativer Forschung bedeutet Übertragbarkeit, dass Inhalte, Formate oder Methoden aus den transformativen Projekten in anderen Bereichen Anwendung finden. Skalierbarkeit bedeutet, dass Methoden und/oder Formate genauso in größerem Umfang angewendet werden können, d.h. sie sind ausdehnbar auf mehr Personen oder mehr Projekte. Bitte bewerten Sie, inwieweit die folgenden Aussagen für Ihr Projekt zutreffen:</t>
  </si>
  <si>
    <t>Übertragung</t>
  </si>
  <si>
    <t>Inhalte, Formate, Methoden oder Ergebnisse des Projekts sind so angelegt, dass sie in andere Kontexte übertragen werden können.</t>
  </si>
  <si>
    <t>Inhalte, Formate, Methoden oder Ergebnisse sind in größerem Umfang anwendbar.</t>
  </si>
  <si>
    <t>Verstetigung</t>
  </si>
  <si>
    <t>Netzwerke werden während oder nach der Projektlaufzeit verstetigt.</t>
  </si>
  <si>
    <t>Strukturen werden während oder nach der Projektlaufzeit verstetigt.</t>
  </si>
  <si>
    <t>Nebenwirkungen</t>
  </si>
  <si>
    <t>Im Projekt werden mögliche unbeabsichtigte negative Nebenwirkungen (z.B. Reduktion von CO2 durch E-Autos vs. umweltschädliche Stoffe in den Akkus der E-Autos) berücksichtigt und Gegenmaßnahmen entwickelt.</t>
  </si>
  <si>
    <t>Diese unbeabsichtigten negativen Nebenwirkungen werden bei  der Planung einer Ausdehnung des Projekts (z.B. Entsorgung von einem Akku vs. einer Millionen Akkus) berücksichtigt und Gegenmaßnahmen entwickelt.</t>
  </si>
  <si>
    <t>Ergebnisse</t>
  </si>
  <si>
    <t>Die Projektergebnisse werden verständlich und transparent innerhalb der Wissenschafts-Community weitergegeben.</t>
  </si>
  <si>
    <t>Die Projektergebnisse werden verständlich und transparent in die Gesellschaft außerhalb der Wissenschafts-Community getragen.</t>
  </si>
  <si>
    <t>Das Projekt will gesellschaftliche Veränderungsimpulse in Bezug auf das übergeordnete Thema (in Frage 1 genannt) auslösen, lenken und/oder beschleunigen.</t>
  </si>
  <si>
    <t>Auswertung</t>
  </si>
  <si>
    <t>Funktionen</t>
  </si>
  <si>
    <t>Farbeinordnung in 5 Abständen: sehr schlecht &lt;=0,15, schlecht &gt;0,15 u &lt;=0,35, mittel &gt;0,35 u &lt;= 0,55, gut &gt;0,55 u &lt;=0,85, sehr gut &gt;0,85</t>
  </si>
  <si>
    <t>Konsumwende</t>
  </si>
  <si>
    <t>Fehlermeldung:</t>
  </si>
  <si>
    <t>Quotient</t>
  </si>
  <si>
    <t>Energiewende</t>
  </si>
  <si>
    <t>FEHLER: nicht vollständig/korrekt ausgefüllt, keine Mehrfachankreuzung erlaubt!</t>
  </si>
  <si>
    <t>sehr schlecht</t>
  </si>
  <si>
    <t>schlecht</t>
  </si>
  <si>
    <t>mittel</t>
  </si>
  <si>
    <t xml:space="preserve">gut </t>
  </si>
  <si>
    <t>sehr gut</t>
  </si>
  <si>
    <t>Ressourcenwende</t>
  </si>
  <si>
    <t>Fehlerfrei!</t>
  </si>
  <si>
    <t>Mobilitätswende</t>
  </si>
  <si>
    <t>ACHTUNG: Ihre Beantwortung des Fragebogen ist fehlerhaft!</t>
  </si>
  <si>
    <t>Ernährungswende</t>
  </si>
  <si>
    <t>Ihre Beantwortung ist fehlerfrei!</t>
  </si>
  <si>
    <t>Urbane Wende</t>
  </si>
  <si>
    <t>Industrielle Wende</t>
  </si>
  <si>
    <t>Sonstiges</t>
  </si>
  <si>
    <t>Überschrift</t>
  </si>
  <si>
    <t>Thema</t>
  </si>
  <si>
    <t>Summe</t>
  </si>
  <si>
    <t>SumGesamt</t>
  </si>
  <si>
    <t>Vollständigekeitsprüfung für einzelne Frage</t>
  </si>
  <si>
    <t>Anzahl keine Angabe</t>
  </si>
  <si>
    <t>Dividend bei "keiner Angabe"</t>
  </si>
  <si>
    <t>Fehlermeldung für gesamte Überschrift</t>
  </si>
  <si>
    <t>Fehlermeldung für gesamte Evaluation</t>
  </si>
  <si>
    <t>1. Frage: Antwortmöglickeit 1 (0 Punkte)</t>
  </si>
  <si>
    <t>Nebenwirkung</t>
  </si>
  <si>
    <t>Antwortmöglickeit 2 (1 Punkte)</t>
  </si>
  <si>
    <t>Antwortmöglickeit 3 (2Punkte)</t>
  </si>
  <si>
    <t>Antwortmöglickeit 4 (3 Punkte)</t>
  </si>
  <si>
    <t>Antwortmöglickeit 5 (4 Punkte)</t>
  </si>
  <si>
    <t xml:space="preserve">Antwortmöglickeit 6 </t>
  </si>
  <si>
    <t>2. Frage</t>
  </si>
  <si>
    <t>3. Frage</t>
  </si>
  <si>
    <t>4. Frage</t>
  </si>
  <si>
    <t xml:space="preserve">5. Frage </t>
  </si>
  <si>
    <t>1. Frage</t>
  </si>
  <si>
    <t>3.Frage</t>
  </si>
  <si>
    <t>1.Frage</t>
  </si>
  <si>
    <t xml:space="preserve">2.Frage </t>
  </si>
  <si>
    <t xml:space="preserve">4.Frage </t>
  </si>
  <si>
    <t xml:space="preserve">5.Frage </t>
  </si>
  <si>
    <t xml:space="preserve">1.Frage </t>
  </si>
  <si>
    <t xml:space="preserve">3.Frage </t>
  </si>
  <si>
    <t>2.Frage</t>
  </si>
  <si>
    <t xml:space="preserve">Checkliste "Erfolgsmessung Transferaktivitäten" </t>
  </si>
  <si>
    <t>Stand: 31-05-2021</t>
  </si>
  <si>
    <r>
      <t xml:space="preserve">Berbeitung durch: </t>
    </r>
    <r>
      <rPr>
        <i/>
        <sz val="11"/>
        <color rgb="FFFF0000"/>
        <rFont val="Calibri"/>
        <family val="2"/>
        <scheme val="minor"/>
      </rPr>
      <t>David Dang</t>
    </r>
  </si>
  <si>
    <t>.</t>
  </si>
  <si>
    <t>Transfer über Köpfe</t>
  </si>
  <si>
    <t>Übersicht</t>
  </si>
  <si>
    <t>Gründung</t>
  </si>
  <si>
    <t>Maßnahme:</t>
  </si>
  <si>
    <t>Bitte ausfüllen</t>
  </si>
  <si>
    <r>
      <t xml:space="preserve">Einzelne Transferaktivität im Rahmen des Transferformates:
</t>
    </r>
    <r>
      <rPr>
        <i/>
        <sz val="11"/>
        <color rgb="FFFF0000"/>
        <rFont val="Calibri"/>
        <family val="2"/>
        <scheme val="minor"/>
      </rPr>
      <t>Bitte auswählen --&gt;</t>
    </r>
  </si>
  <si>
    <t>Ergänzung</t>
  </si>
  <si>
    <t>Innovationszirkel/Trialoge</t>
  </si>
  <si>
    <t>Kurzbeschreibung:</t>
  </si>
  <si>
    <r>
      <t xml:space="preserve">Wie fand der Austausch statt? 
</t>
    </r>
    <r>
      <rPr>
        <i/>
        <sz val="11"/>
        <color rgb="FFFF0000"/>
        <rFont val="Calibri"/>
        <family val="2"/>
        <scheme val="minor"/>
      </rPr>
      <t>Bitte ankreuzen</t>
    </r>
    <r>
      <rPr>
        <i/>
        <sz val="11"/>
        <color theme="1"/>
        <rFont val="Calibri"/>
        <family val="2"/>
        <scheme val="minor"/>
      </rPr>
      <t xml:space="preserve"> ob Online oder in Präsenz.</t>
    </r>
    <r>
      <rPr>
        <b/>
        <sz val="11"/>
        <color theme="1"/>
        <rFont val="Calibri"/>
        <family val="2"/>
        <scheme val="minor"/>
      </rPr>
      <t xml:space="preserve"> 
Welche Austauschformate wurden konkret genutzt ? </t>
    </r>
    <r>
      <rPr>
        <i/>
        <sz val="11"/>
        <rFont val="Calibri"/>
        <family val="2"/>
        <scheme val="minor"/>
      </rPr>
      <t xml:space="preserve">z.B. Plenum / Kleingruppen, etc. -  </t>
    </r>
    <r>
      <rPr>
        <i/>
        <sz val="11"/>
        <color rgb="FFFF0000"/>
        <rFont val="Calibri"/>
        <family val="2"/>
        <scheme val="minor"/>
      </rPr>
      <t xml:space="preserve">Bitte ausfüllen </t>
    </r>
  </si>
  <si>
    <r>
      <t xml:space="preserve">Bitte ausfüllen </t>
    </r>
    <r>
      <rPr>
        <i/>
        <sz val="11"/>
        <color rgb="FF0070C0"/>
        <rFont val="Calibri"/>
        <family val="2"/>
        <scheme val="minor"/>
      </rPr>
      <t xml:space="preserve">
</t>
    </r>
  </si>
  <si>
    <t>Expand Reality</t>
  </si>
  <si>
    <t>Projektleiter:in/Projektmitarbeiter:innen:</t>
  </si>
  <si>
    <t>Erste Ergebnisse aus dem Teilnehmer:innen Feedback:</t>
  </si>
  <si>
    <t>Weitere Projektbeteiligte (intern/extern):</t>
  </si>
  <si>
    <t>Dafür eignet sich die Transferaktivität besonders:</t>
  </si>
  <si>
    <r>
      <t xml:space="preserve">Transferformat:
</t>
    </r>
    <r>
      <rPr>
        <i/>
        <sz val="11"/>
        <color rgb="FFFF0000"/>
        <rFont val="Calibri"/>
        <family val="2"/>
        <scheme val="minor"/>
      </rPr>
      <t>Bitte auswählen--&gt;</t>
    </r>
  </si>
  <si>
    <t>Dafür eignet sich die Transferaktivität nicht:</t>
  </si>
  <si>
    <r>
      <t xml:space="preserve">Zielgruppe 1:
</t>
    </r>
    <r>
      <rPr>
        <i/>
        <sz val="11"/>
        <color rgb="FFFF0000"/>
        <rFont val="Calibri"/>
        <family val="2"/>
        <scheme val="minor"/>
      </rPr>
      <t>Bitte auswählen--&gt;</t>
    </r>
  </si>
  <si>
    <t>Ideen für Optimierung der Transferaktivität:</t>
  </si>
  <si>
    <r>
      <t xml:space="preserve">Zielgruppe 2:
</t>
    </r>
    <r>
      <rPr>
        <i/>
        <sz val="11"/>
        <color rgb="FFFF0000"/>
        <rFont val="Calibri"/>
        <family val="2"/>
        <scheme val="minor"/>
      </rPr>
      <t>Bitte auswählen--&gt;</t>
    </r>
  </si>
  <si>
    <t>Wissenschaft</t>
  </si>
  <si>
    <t>Zielgruppe 3:</t>
  </si>
  <si>
    <t>Ergänzungen - Bitte ausfüllen</t>
  </si>
  <si>
    <r>
      <t xml:space="preserve">Transferergebnisse 1:
</t>
    </r>
    <r>
      <rPr>
        <i/>
        <sz val="11"/>
        <color rgb="FFFF0000"/>
        <rFont val="Calibri"/>
        <family val="2"/>
        <scheme val="minor"/>
      </rPr>
      <t>Bitte auswählen --&gt;</t>
    </r>
  </si>
  <si>
    <r>
      <t xml:space="preserve">Transferergebnisse 2:
</t>
    </r>
    <r>
      <rPr>
        <i/>
        <sz val="11"/>
        <color rgb="FFFF0000"/>
        <rFont val="Calibri"/>
        <family val="2"/>
        <scheme val="minor"/>
      </rPr>
      <t>Bitte auswählen --&gt;</t>
    </r>
  </si>
  <si>
    <t xml:space="preserve">Transferergebnisse 3:
</t>
  </si>
  <si>
    <t xml:space="preserve">Checkliste </t>
  </si>
  <si>
    <t>Teilnehmer:innen…</t>
  </si>
  <si>
    <t>Aspekt nicht relevant</t>
  </si>
  <si>
    <t>Verbesserungsoptionen:</t>
  </si>
  <si>
    <t>Bemerkungen:</t>
  </si>
  <si>
    <t>Zielgruppenorientierung</t>
  </si>
  <si>
    <t xml:space="preserve">haben sehr ähnlich Erwartungshaltungen </t>
  </si>
  <si>
    <t>ggf. Format zielgruppenorientiert splitten</t>
  </si>
  <si>
    <t>verfolgen das gleiche Ziel</t>
  </si>
  <si>
    <t>ggf. gemeinsame Zielsetzung definieren</t>
  </si>
  <si>
    <t>finden die Gruppenzusammensetzung gut</t>
  </si>
  <si>
    <t>ggf. Zielfokussierung im Vorfeld abklären</t>
  </si>
  <si>
    <t>Pitch</t>
  </si>
  <si>
    <t>konnten neue Kontakte dazugewinnen</t>
  </si>
  <si>
    <t>ggf. Akquise aktiv betreiben</t>
  </si>
  <si>
    <t>Wettbewerb</t>
  </si>
  <si>
    <t>Nutzenorientierung</t>
  </si>
  <si>
    <t>haben konkreten Vorteil von Format</t>
  </si>
  <si>
    <t>ggf. Vorteile viel klarer herausarbeiten</t>
  </si>
  <si>
    <t>Workshops</t>
  </si>
  <si>
    <t xml:space="preserve">nutzen Methoden aus Veranstaltung/Interaktion im eigenen Betrieb </t>
  </si>
  <si>
    <t>ggf. neue &amp; hilfreiche Methoden vermitteln</t>
  </si>
  <si>
    <t>Zirkel</t>
  </si>
  <si>
    <t>kommen aus eigenem Interesse (nicht aus Gefälligkeit)</t>
  </si>
  <si>
    <t>ggf. Format hinterfragen / ändern / einstellen</t>
  </si>
  <si>
    <t>haben konkreten Vorteil vom Ergebnis, Produkt, Prototyp,…</t>
  </si>
  <si>
    <t>ggf. Erwartungshaltung / Zielsetzung neu abfragen / definieren</t>
  </si>
  <si>
    <t xml:space="preserve">Austauschkultur &amp; Vertrauen </t>
  </si>
  <si>
    <t xml:space="preserve">tauschen sich im Format persönlich und offen aus  </t>
  </si>
  <si>
    <t>ggf. Teilnehmerkreis ändern /verkleinern</t>
  </si>
  <si>
    <t xml:space="preserve">tauschen sich untereinander auch über das Format hinaus aus </t>
  </si>
  <si>
    <t>Spaß</t>
  </si>
  <si>
    <t>sind von Format begeistert und kommen gerne wieder</t>
  </si>
  <si>
    <t>ggf. kreativ &amp; angemessen für "Spaß" sorgen</t>
  </si>
  <si>
    <t>Informationsgehalt</t>
  </si>
  <si>
    <t>können konkrete Erkenntnisse aus Format mitnehmen</t>
  </si>
  <si>
    <t>ggf. Ergebnisse als "take home benefit" aufbereiten</t>
  </si>
  <si>
    <t>Themenklarheit</t>
  </si>
  <si>
    <t>Themen im Format sind sehr konkret</t>
  </si>
  <si>
    <t>ggf. Themen schärfen / konkretisieren / einschränken</t>
  </si>
  <si>
    <t>Kreatives / innovatives Potential</t>
  </si>
  <si>
    <t>Im Format entstehen konkret umsetzbare neue Ideen, neue Ansätze, neue Erkenntnisse, neue Projekte …</t>
  </si>
  <si>
    <t>Publikationen / Artikel (sind veröffentlicht bzw. in Planung)</t>
  </si>
  <si>
    <t>wissenschaftliche</t>
  </si>
  <si>
    <t>ggf. Publikationsstrategie überlegen</t>
  </si>
  <si>
    <t xml:space="preserve">nicht wissenschaftliche </t>
  </si>
  <si>
    <t>Medienresonanz ist hoch 
(bitte quantifizieren)</t>
  </si>
  <si>
    <t>Social Media, Printmedia, TV, Sonstige</t>
  </si>
  <si>
    <t>ggf. Publikationsstrategie ändern</t>
  </si>
  <si>
    <t>Bitte Medien benennen und quantifizieren:</t>
  </si>
  <si>
    <t>J</t>
  </si>
  <si>
    <t>L</t>
  </si>
  <si>
    <t>Collaborative Information Platforms</t>
  </si>
  <si>
    <t>Gamification</t>
  </si>
  <si>
    <t>Open Labs</t>
  </si>
  <si>
    <t>Open Product</t>
  </si>
  <si>
    <t>Reallabore</t>
  </si>
  <si>
    <t>Gesprächsrunde</t>
  </si>
  <si>
    <t>Sonstiger Know-How Transfer</t>
  </si>
  <si>
    <t>Kongress</t>
  </si>
  <si>
    <t>Symposium</t>
  </si>
  <si>
    <t>Vortrag</t>
  </si>
  <si>
    <t>Kommunen</t>
  </si>
  <si>
    <t>Politik</t>
  </si>
  <si>
    <t>Sonstige</t>
  </si>
  <si>
    <t>Studierende</t>
  </si>
  <si>
    <t>Verbände/Kammern</t>
  </si>
  <si>
    <t>Vereine/NGOs</t>
  </si>
  <si>
    <t>Wirtschaft</t>
  </si>
  <si>
    <t>Zivilgesellschaft</t>
  </si>
  <si>
    <t>Publikation / Fachbeitrag zu Wissenschaftskommunkation s.u.</t>
  </si>
  <si>
    <t>neue Forschungsidee</t>
  </si>
  <si>
    <t>neue Projektskizze</t>
  </si>
  <si>
    <t>Patent</t>
  </si>
  <si>
    <t>Ausgründung</t>
  </si>
  <si>
    <t>Beitrag zu Training</t>
  </si>
  <si>
    <t>Beitrag zu Wissenstransfer</t>
  </si>
  <si>
    <t>Beitrag zu Innovationen</t>
  </si>
  <si>
    <t>Beitrag zu Wettbewerbsfähigkeit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</si>
</sst>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2"/>
      <color theme="1"/>
      <name val="Calibri"/>
      <family val="2"/>
      <scheme val="minor"/>
    </font>
    <font>
      <sz val="12"/>
      <color theme="1"/>
      <name val="Calibri"/>
      <family val="2"/>
      <scheme val="minor"/>
    </font>
    <font>
      <b/>
      <sz val="11"/>
      <color theme="1"/>
      <name val="Calibri"/>
      <family val="2"/>
      <scheme val="minor"/>
    </font>
    <font>
      <sz val="11"/>
      <color rgb="FF000000"/>
      <name val="Calibri"/>
      <family val="2"/>
      <scheme val="minor"/>
    </font>
    <font>
      <b/>
      <sz val="12"/>
      <color theme="1"/>
      <name val="Calibri"/>
      <family val="2"/>
      <scheme val="minor"/>
    </font>
    <font>
      <b/>
      <sz val="11"/>
      <color rgb="FF000000"/>
      <name val="Calibri"/>
      <family val="2"/>
      <scheme val="minor"/>
    </font>
    <font>
      <sz val="11"/>
      <name val="Calibri"/>
      <family val="2"/>
      <scheme val="minor"/>
    </font>
    <font>
      <sz val="11"/>
      <color theme="0"/>
      <name val="Calibri"/>
      <family val="2"/>
      <scheme val="minor"/>
    </font>
    <font>
      <b/>
      <sz val="11"/>
      <color rgb="FFFF0000"/>
      <name val="Calibri"/>
      <family val="2"/>
      <scheme val="minor"/>
    </font>
    <font>
      <b/>
      <sz val="11"/>
      <name val="Calibri"/>
      <family val="2"/>
      <scheme val="minor"/>
    </font>
    <font>
      <i/>
      <sz val="11"/>
      <color rgb="FFFF0000"/>
      <name val="Calibri"/>
      <family val="2"/>
      <scheme val="minor"/>
    </font>
    <font>
      <b/>
      <sz val="18"/>
      <color theme="0"/>
      <name val="Calibri"/>
      <family val="2"/>
      <scheme val="minor"/>
    </font>
    <font>
      <b/>
      <sz val="12"/>
      <color theme="0"/>
      <name val="Calibri"/>
      <family val="2"/>
      <scheme val="minor"/>
    </font>
    <font>
      <i/>
      <sz val="11"/>
      <color rgb="FF0070C0"/>
      <name val="Calibri"/>
      <family val="2"/>
      <scheme val="minor"/>
    </font>
    <font>
      <b/>
      <sz val="14"/>
      <color theme="0"/>
      <name val="Calibri"/>
      <family val="2"/>
      <scheme val="minor"/>
    </font>
    <font>
      <sz val="11"/>
      <color rgb="FFFF0000"/>
      <name val="Calibri"/>
      <family val="2"/>
      <scheme val="minor"/>
    </font>
    <font>
      <sz val="26"/>
      <color theme="1"/>
      <name val="Wingdings"/>
      <charset val="2"/>
    </font>
    <font>
      <sz val="28"/>
      <color theme="1"/>
      <name val="Wingdings"/>
      <charset val="2"/>
    </font>
    <font>
      <b/>
      <sz val="10"/>
      <color theme="1"/>
      <name val="Calibri"/>
      <family val="2"/>
      <scheme val="minor"/>
    </font>
    <font>
      <i/>
      <sz val="11"/>
      <color theme="1"/>
      <name val="Calibri"/>
      <family val="2"/>
      <scheme val="minor"/>
    </font>
    <font>
      <i/>
      <sz val="11"/>
      <name val="Calibri"/>
      <family val="2"/>
      <scheme val="minor"/>
    </font>
    <font>
      <sz val="14"/>
      <color theme="1"/>
      <name val="Calibri"/>
      <family val="2"/>
      <scheme val="minor"/>
    </font>
    <font>
      <sz val="16"/>
      <color theme="1"/>
      <name val="Calibri"/>
      <family val="2"/>
      <scheme val="minor"/>
    </font>
    <font>
      <sz val="18"/>
      <color theme="1"/>
      <name val="Calibri"/>
      <family val="2"/>
      <scheme val="minor"/>
    </font>
    <font>
      <b/>
      <sz val="18"/>
      <color theme="1"/>
      <name val="Calibri"/>
      <family val="2"/>
      <scheme val="minor"/>
    </font>
    <font>
      <b/>
      <sz val="20"/>
      <color theme="0"/>
      <name val="Calibri"/>
      <family val="2"/>
      <scheme val="minor"/>
    </font>
    <font>
      <sz val="20"/>
      <color theme="1"/>
      <name val="Calibri"/>
      <family val="2"/>
      <scheme val="minor"/>
    </font>
    <font>
      <sz val="20"/>
      <color rgb="FFFF0000"/>
      <name val="Calibri"/>
      <family val="2"/>
      <scheme val="minor"/>
    </font>
    <font>
      <sz val="24"/>
      <color theme="1"/>
      <name val="Calibri"/>
      <family val="2"/>
      <scheme val="minor"/>
    </font>
    <font>
      <sz val="20"/>
      <color theme="1"/>
      <name val="Calibri (Textkörper)"/>
    </font>
    <font>
      <sz val="28"/>
      <color theme="1"/>
      <name val="Calibri"/>
      <family val="2"/>
      <scheme val="minor"/>
    </font>
    <font>
      <sz val="16"/>
      <color rgb="FFFF0000"/>
      <name val="Calibri"/>
      <family val="2"/>
      <scheme val="minor"/>
    </font>
    <font>
      <sz val="60"/>
      <color theme="0"/>
      <name val="Calibri (Textkörper)"/>
    </font>
    <font>
      <sz val="20"/>
      <color theme="0"/>
      <name val="Calibri"/>
      <family val="2"/>
      <scheme val="minor"/>
    </font>
    <font>
      <sz val="8"/>
      <color rgb="FF000000"/>
      <name val="Segoe UI"/>
      <family val="2"/>
    </font>
  </fonts>
  <fills count="17">
    <fill>
      <patternFill patternType="none"/>
    </fill>
    <fill>
      <patternFill patternType="gray125"/>
    </fill>
    <fill>
      <patternFill patternType="solid">
        <fgColor theme="6" tint="0.79998168889431442"/>
        <bgColor indexed="65"/>
      </patternFill>
    </fill>
    <fill>
      <patternFill patternType="solid">
        <fgColor theme="0" tint="-4.9989318521683403E-2"/>
        <bgColor indexed="64"/>
      </patternFill>
    </fill>
    <fill>
      <patternFill patternType="solid">
        <fgColor rgb="FFFFBDBD"/>
        <bgColor indexed="64"/>
      </patternFill>
    </fill>
    <fill>
      <patternFill patternType="solid">
        <fgColor theme="4" tint="0.79998168889431442"/>
        <bgColor indexed="64"/>
      </patternFill>
    </fill>
    <fill>
      <patternFill patternType="solid">
        <fgColor theme="0"/>
        <bgColor indexed="64"/>
      </patternFill>
    </fill>
    <fill>
      <patternFill patternType="solid">
        <fgColor rgb="FF002060"/>
        <bgColor indexed="64"/>
      </patternFill>
    </fill>
    <fill>
      <patternFill patternType="solid">
        <fgColor theme="9" tint="0.39997558519241921"/>
        <bgColor indexed="64"/>
      </patternFill>
    </fill>
    <fill>
      <patternFill patternType="solid">
        <fgColor rgb="FFFF9797"/>
        <bgColor indexed="64"/>
      </patternFill>
    </fill>
    <fill>
      <patternFill patternType="solid">
        <fgColor theme="9" tint="0.59999389629810485"/>
        <bgColor indexed="64"/>
      </patternFill>
    </fill>
    <fill>
      <patternFill patternType="solid">
        <fgColor rgb="FF92D050"/>
        <bgColor indexed="64"/>
      </patternFill>
    </fill>
    <fill>
      <patternFill patternType="solid">
        <fgColor rgb="FFFF0000"/>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rgb="FF6DAB45"/>
        <bgColor indexed="64"/>
      </patternFill>
    </fill>
    <fill>
      <patternFill patternType="solid">
        <fgColor theme="2"/>
        <bgColor indexed="64"/>
      </patternFill>
    </fill>
  </fills>
  <borders count="27">
    <border>
      <left/>
      <right/>
      <top/>
      <bottom/>
      <diagonal/>
    </border>
    <border>
      <left style="thin">
        <color auto="1"/>
      </left>
      <right style="thin">
        <color auto="1"/>
      </right>
      <top style="thin">
        <color auto="1"/>
      </top>
      <bottom style="thin">
        <color auto="1"/>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bottom style="thin">
        <color auto="1"/>
      </bottom>
      <diagonal/>
    </border>
    <border>
      <left/>
      <right style="medium">
        <color indexed="64"/>
      </right>
      <top style="thin">
        <color auto="1"/>
      </top>
      <bottom style="thin">
        <color indexed="64"/>
      </bottom>
      <diagonal/>
    </border>
    <border>
      <left/>
      <right style="medium">
        <color indexed="64"/>
      </right>
      <top style="thin">
        <color auto="1"/>
      </top>
      <bottom/>
      <diagonal/>
    </border>
    <border>
      <left/>
      <right/>
      <top style="thin">
        <color indexed="64"/>
      </top>
      <bottom style="thin">
        <color indexed="64"/>
      </bottom>
      <diagonal/>
    </border>
    <border>
      <left style="medium">
        <color indexed="64"/>
      </left>
      <right/>
      <top style="thin">
        <color auto="1"/>
      </top>
      <bottom/>
      <diagonal/>
    </border>
    <border>
      <left style="medium">
        <color indexed="64"/>
      </left>
      <right/>
      <top/>
      <bottom style="thin">
        <color auto="1"/>
      </bottom>
      <diagonal/>
    </border>
    <border>
      <left style="medium">
        <color indexed="64"/>
      </left>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style="medium">
        <color indexed="64"/>
      </right>
      <top/>
      <bottom/>
      <diagonal/>
    </border>
    <border>
      <left/>
      <right style="thin">
        <color auto="1"/>
      </right>
      <top style="thin">
        <color auto="1"/>
      </top>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2">
    <xf numFmtId="0" fontId="0" fillId="0" borderId="0"/>
    <xf numFmtId="0" fontId="2" fillId="2" borderId="0" applyNumberFormat="0" applyBorder="0" applyAlignment="0" applyProtection="0"/>
  </cellStyleXfs>
  <cellXfs count="167">
    <xf numFmtId="0" fontId="0" fillId="0" borderId="0" xfId="0"/>
    <xf numFmtId="0" fontId="0" fillId="0" borderId="0" xfId="0" applyAlignment="1">
      <alignment wrapText="1"/>
    </xf>
    <xf numFmtId="0" fontId="0" fillId="0" borderId="0" xfId="0" applyAlignment="1">
      <alignment horizontal="left"/>
    </xf>
    <xf numFmtId="0" fontId="0" fillId="0" borderId="0" xfId="0" applyAlignment="1">
      <alignment vertical="center"/>
    </xf>
    <xf numFmtId="0" fontId="0" fillId="7" borderId="0" xfId="0" applyFill="1" applyAlignment="1">
      <alignment horizontal="left" vertical="center"/>
    </xf>
    <xf numFmtId="0" fontId="9" fillId="7" borderId="0" xfId="0" applyFont="1" applyFill="1" applyAlignment="1">
      <alignment horizontal="center" vertical="center"/>
    </xf>
    <xf numFmtId="0" fontId="8" fillId="0" borderId="0" xfId="0" applyFont="1" applyAlignment="1">
      <alignment vertical="center"/>
    </xf>
    <xf numFmtId="0" fontId="0" fillId="6" borderId="0" xfId="0" applyFill="1" applyAlignment="1">
      <alignment vertical="top" wrapText="1"/>
    </xf>
    <xf numFmtId="0" fontId="0" fillId="6" borderId="0" xfId="0" applyFill="1" applyAlignment="1">
      <alignment horizontal="left" vertical="top"/>
    </xf>
    <xf numFmtId="0" fontId="0" fillId="6" borderId="0" xfId="0" applyFill="1" applyAlignment="1">
      <alignment vertical="top"/>
    </xf>
    <xf numFmtId="0" fontId="0" fillId="0" borderId="0" xfId="0" applyAlignment="1">
      <alignment vertical="top"/>
    </xf>
    <xf numFmtId="0" fontId="0" fillId="0" borderId="0" xfId="0" applyAlignment="1">
      <alignment vertical="top" wrapText="1"/>
    </xf>
    <xf numFmtId="0" fontId="0" fillId="0" borderId="0" xfId="0" applyAlignment="1">
      <alignment horizontal="left" vertical="top"/>
    </xf>
    <xf numFmtId="0" fontId="0" fillId="0" borderId="4" xfId="0" applyBorder="1" applyAlignment="1">
      <alignment horizontal="left" vertical="top" wrapText="1"/>
    </xf>
    <xf numFmtId="0" fontId="3" fillId="4" borderId="8" xfId="0" applyFont="1" applyFill="1" applyBorder="1" applyAlignment="1">
      <alignment horizontal="center" vertical="center" wrapText="1"/>
    </xf>
    <xf numFmtId="0" fontId="0" fillId="3" borderId="12" xfId="0" applyFill="1" applyBorder="1" applyAlignment="1">
      <alignment horizontal="left" vertical="top" wrapText="1"/>
    </xf>
    <xf numFmtId="0" fontId="0" fillId="7" borderId="2" xfId="0" applyFill="1" applyBorder="1" applyAlignment="1">
      <alignment horizontal="left" vertical="center"/>
    </xf>
    <xf numFmtId="0" fontId="0" fillId="7" borderId="3" xfId="0" applyFill="1" applyBorder="1" applyAlignment="1">
      <alignment vertical="center"/>
    </xf>
    <xf numFmtId="0" fontId="13" fillId="7" borderId="0" xfId="0" applyFont="1" applyFill="1" applyAlignment="1">
      <alignment vertical="center" wrapText="1"/>
    </xf>
    <xf numFmtId="0" fontId="8" fillId="0" borderId="0" xfId="0" applyFont="1"/>
    <xf numFmtId="0" fontId="16" fillId="0" borderId="17" xfId="0" applyFont="1" applyBorder="1" applyAlignment="1">
      <alignment vertical="top"/>
    </xf>
    <xf numFmtId="0" fontId="12" fillId="7" borderId="0" xfId="0" applyFont="1" applyFill="1" applyAlignment="1">
      <alignment horizontal="left" vertical="center" wrapText="1"/>
    </xf>
    <xf numFmtId="0" fontId="3" fillId="8" borderId="8" xfId="0" applyFont="1" applyFill="1" applyBorder="1" applyAlignment="1">
      <alignment horizontal="center" vertical="center" wrapText="1"/>
    </xf>
    <xf numFmtId="0" fontId="3" fillId="9" borderId="8" xfId="0" applyFont="1" applyFill="1" applyBorder="1" applyAlignment="1">
      <alignment horizontal="center" vertical="center" wrapText="1"/>
    </xf>
    <xf numFmtId="0" fontId="15" fillId="7" borderId="2" xfId="0" applyFont="1" applyFill="1" applyBorder="1" applyAlignment="1">
      <alignment horizontal="left" vertical="center" wrapText="1"/>
    </xf>
    <xf numFmtId="0" fontId="11" fillId="0" borderId="0" xfId="0" applyFont="1" applyAlignment="1">
      <alignment horizontal="left" vertical="top"/>
    </xf>
    <xf numFmtId="0" fontId="3" fillId="0" borderId="6" xfId="0" applyFont="1" applyBorder="1" applyAlignment="1">
      <alignment horizontal="left" vertical="top" wrapText="1"/>
    </xf>
    <xf numFmtId="0" fontId="0" fillId="0" borderId="13" xfId="0" applyBorder="1" applyAlignment="1">
      <alignment horizontal="left" vertical="center" wrapText="1"/>
    </xf>
    <xf numFmtId="0" fontId="0" fillId="0" borderId="0" xfId="0" applyAlignment="1">
      <alignment horizontal="center" vertical="center"/>
    </xf>
    <xf numFmtId="0" fontId="0" fillId="5" borderId="1" xfId="0" applyFill="1" applyBorder="1" applyAlignment="1">
      <alignment horizontal="center" vertical="center"/>
    </xf>
    <xf numFmtId="0" fontId="3" fillId="10" borderId="8" xfId="0" applyFont="1" applyFill="1" applyBorder="1" applyAlignment="1">
      <alignment horizontal="center" vertical="center" wrapText="1"/>
    </xf>
    <xf numFmtId="0" fontId="3" fillId="0" borderId="1" xfId="0" applyFont="1" applyBorder="1" applyAlignment="1">
      <alignment vertical="top"/>
    </xf>
    <xf numFmtId="0" fontId="10" fillId="0" borderId="1" xfId="0" applyFont="1" applyBorder="1" applyAlignment="1">
      <alignment vertical="top" wrapText="1"/>
    </xf>
    <xf numFmtId="0" fontId="3" fillId="0" borderId="1" xfId="0" applyFont="1" applyBorder="1" applyAlignment="1">
      <alignment vertical="top" wrapText="1"/>
    </xf>
    <xf numFmtId="0" fontId="0" fillId="3" borderId="5" xfId="0" applyFill="1" applyBorder="1" applyAlignment="1">
      <alignment horizontal="left" vertical="top" wrapText="1"/>
    </xf>
    <xf numFmtId="0" fontId="0" fillId="6" borderId="0" xfId="0" applyFill="1" applyAlignment="1">
      <alignment horizontal="left" vertical="top" wrapText="1"/>
    </xf>
    <xf numFmtId="0" fontId="10" fillId="6" borderId="0" xfId="0" applyFont="1" applyFill="1" applyAlignment="1">
      <alignment horizontal="left" vertical="center" wrapText="1"/>
    </xf>
    <xf numFmtId="0" fontId="11" fillId="0" borderId="1" xfId="0" applyFont="1" applyBorder="1" applyAlignment="1">
      <alignment horizontal="left" vertical="top" wrapText="1"/>
    </xf>
    <xf numFmtId="0" fontId="0" fillId="5" borderId="1" xfId="0" applyFill="1" applyBorder="1" applyAlignment="1">
      <alignment horizontal="center" vertical="center" wrapText="1"/>
    </xf>
    <xf numFmtId="0" fontId="11" fillId="5" borderId="1" xfId="0" applyFont="1" applyFill="1" applyBorder="1" applyAlignment="1">
      <alignment horizontal="left" vertical="center" wrapText="1"/>
    </xf>
    <xf numFmtId="0" fontId="11" fillId="0" borderId="1" xfId="0" applyFont="1" applyBorder="1" applyAlignment="1">
      <alignment horizontal="left" vertical="center" wrapText="1"/>
    </xf>
    <xf numFmtId="0" fontId="0" fillId="0" borderId="0" xfId="0" applyAlignment="1">
      <alignment horizontal="left" vertical="top" wrapText="1"/>
    </xf>
    <xf numFmtId="0" fontId="6" fillId="0" borderId="8" xfId="0" applyFont="1" applyBorder="1" applyAlignment="1">
      <alignment vertical="center" wrapText="1"/>
    </xf>
    <xf numFmtId="0" fontId="3" fillId="0" borderId="0" xfId="0" applyFont="1" applyAlignment="1">
      <alignment vertical="center" wrapText="1"/>
    </xf>
    <xf numFmtId="0" fontId="7" fillId="3" borderId="14" xfId="0" applyFont="1" applyFill="1" applyBorder="1" applyAlignment="1">
      <alignment horizontal="left" vertical="top" wrapText="1"/>
    </xf>
    <xf numFmtId="0" fontId="5" fillId="0" borderId="22" xfId="1" applyFont="1" applyFill="1" applyBorder="1" applyAlignment="1">
      <alignment vertical="center" wrapText="1"/>
    </xf>
    <xf numFmtId="0" fontId="2" fillId="3" borderId="1" xfId="1" applyFill="1" applyBorder="1" applyAlignment="1">
      <alignment vertical="top"/>
    </xf>
    <xf numFmtId="0" fontId="11" fillId="0" borderId="9" xfId="0" applyFont="1" applyBorder="1" applyAlignment="1">
      <alignment horizontal="left" vertical="top"/>
    </xf>
    <xf numFmtId="0" fontId="19" fillId="13" borderId="8" xfId="0" applyFont="1" applyFill="1" applyBorder="1" applyAlignment="1">
      <alignment horizontal="center" vertical="center" wrapText="1"/>
    </xf>
    <xf numFmtId="0" fontId="18" fillId="13" borderId="11" xfId="0" applyFont="1" applyFill="1" applyBorder="1" applyAlignment="1">
      <alignment horizontal="center" vertical="top"/>
    </xf>
    <xf numFmtId="0" fontId="4" fillId="3" borderId="1" xfId="0" quotePrefix="1" applyFont="1" applyFill="1" applyBorder="1" applyAlignment="1">
      <alignment horizontal="left" vertical="top" wrapText="1"/>
    </xf>
    <xf numFmtId="0" fontId="0" fillId="3" borderId="1" xfId="0" applyFill="1" applyBorder="1" applyAlignment="1">
      <alignment horizontal="left" vertical="top" wrapText="1"/>
    </xf>
    <xf numFmtId="0" fontId="0" fillId="3" borderId="1" xfId="0" quotePrefix="1" applyFill="1" applyBorder="1" applyAlignment="1">
      <alignment horizontal="left" vertical="top"/>
    </xf>
    <xf numFmtId="0" fontId="0" fillId="3" borderId="1" xfId="0" applyFill="1" applyBorder="1" applyAlignment="1">
      <alignment horizontal="left" vertical="top"/>
    </xf>
    <xf numFmtId="0" fontId="0" fillId="0" borderId="1" xfId="0" quotePrefix="1" applyBorder="1" applyAlignment="1">
      <alignment horizontal="left" vertical="top"/>
    </xf>
    <xf numFmtId="0" fontId="4" fillId="0" borderId="1" xfId="0" quotePrefix="1" applyFont="1" applyBorder="1" applyAlignment="1">
      <alignment horizontal="left" vertical="top" wrapText="1"/>
    </xf>
    <xf numFmtId="0" fontId="4" fillId="0" borderId="1" xfId="0" applyFont="1" applyBorder="1" applyAlignment="1">
      <alignment horizontal="left" vertical="top" wrapText="1"/>
    </xf>
    <xf numFmtId="0" fontId="0" fillId="0" borderId="1" xfId="0" applyBorder="1" applyAlignment="1">
      <alignment horizontal="left" vertical="top" wrapText="1"/>
    </xf>
    <xf numFmtId="0" fontId="7" fillId="3" borderId="1" xfId="0" applyFont="1" applyFill="1" applyBorder="1" applyAlignment="1">
      <alignment horizontal="left" vertical="top" wrapText="1"/>
    </xf>
    <xf numFmtId="0" fontId="3" fillId="8" borderId="1" xfId="0" applyFont="1" applyFill="1" applyBorder="1" applyAlignment="1">
      <alignment horizontal="center" vertical="center" wrapText="1"/>
    </xf>
    <xf numFmtId="0" fontId="3" fillId="10"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9" borderId="1" xfId="0" applyFont="1" applyFill="1" applyBorder="1" applyAlignment="1">
      <alignment horizontal="center" vertical="center" wrapText="1"/>
    </xf>
    <xf numFmtId="0" fontId="0" fillId="13" borderId="1" xfId="0" applyFill="1" applyBorder="1" applyAlignment="1">
      <alignment horizontal="left" vertical="top"/>
    </xf>
    <xf numFmtId="0" fontId="2" fillId="0" borderId="1" xfId="1" applyFill="1" applyBorder="1" applyAlignment="1">
      <alignment vertical="top"/>
    </xf>
    <xf numFmtId="0" fontId="0" fillId="0" borderId="1" xfId="0" applyBorder="1" applyAlignment="1">
      <alignment vertical="top"/>
    </xf>
    <xf numFmtId="0" fontId="11" fillId="3" borderId="1" xfId="0" applyFont="1" applyFill="1" applyBorder="1" applyAlignment="1">
      <alignment vertical="top" wrapText="1"/>
    </xf>
    <xf numFmtId="0" fontId="11" fillId="5" borderId="1" xfId="0" applyFont="1" applyFill="1" applyBorder="1" applyAlignment="1">
      <alignment horizontal="left" vertical="top" wrapText="1"/>
    </xf>
    <xf numFmtId="0" fontId="22" fillId="0" borderId="0" xfId="0" applyFont="1" applyAlignment="1">
      <alignment horizontal="center" vertical="center"/>
    </xf>
    <xf numFmtId="0" fontId="22" fillId="0" borderId="0" xfId="0" applyFont="1" applyAlignment="1">
      <alignment vertical="center"/>
    </xf>
    <xf numFmtId="0" fontId="23" fillId="0" borderId="0" xfId="0" applyFont="1" applyAlignment="1">
      <alignment vertical="center"/>
    </xf>
    <xf numFmtId="0" fontId="23" fillId="4" borderId="0" xfId="0" applyFont="1" applyFill="1" applyAlignment="1">
      <alignment horizontal="center" vertical="center"/>
    </xf>
    <xf numFmtId="0" fontId="23" fillId="14" borderId="0" xfId="0" applyFont="1" applyFill="1" applyAlignment="1">
      <alignment horizontal="center" vertical="center"/>
    </xf>
    <xf numFmtId="0" fontId="23" fillId="10" borderId="0" xfId="0" applyFont="1" applyFill="1" applyAlignment="1">
      <alignment horizontal="center" vertical="center"/>
    </xf>
    <xf numFmtId="0" fontId="23" fillId="15" borderId="0" xfId="0" applyFont="1" applyFill="1" applyAlignment="1">
      <alignment horizontal="center" vertical="center"/>
    </xf>
    <xf numFmtId="0" fontId="0" fillId="9" borderId="1" xfId="0" applyFill="1" applyBorder="1"/>
    <xf numFmtId="0" fontId="22" fillId="9" borderId="1" xfId="0" applyFont="1" applyFill="1" applyBorder="1" applyAlignment="1">
      <alignment vertical="center"/>
    </xf>
    <xf numFmtId="0" fontId="23" fillId="9" borderId="0" xfId="0" applyFont="1" applyFill="1" applyAlignment="1">
      <alignment horizontal="center" vertical="center"/>
    </xf>
    <xf numFmtId="0" fontId="0" fillId="4" borderId="1" xfId="0" applyFill="1" applyBorder="1"/>
    <xf numFmtId="0" fontId="0" fillId="14" borderId="1" xfId="0" applyFill="1" applyBorder="1"/>
    <xf numFmtId="0" fontId="0" fillId="10" borderId="1" xfId="0" applyFill="1" applyBorder="1"/>
    <xf numFmtId="0" fontId="22" fillId="4" borderId="1" xfId="0" applyFont="1" applyFill="1" applyBorder="1" applyAlignment="1">
      <alignment vertical="center"/>
    </xf>
    <xf numFmtId="0" fontId="22" fillId="14" borderId="1" xfId="0" applyFont="1" applyFill="1" applyBorder="1" applyAlignment="1">
      <alignment vertical="center"/>
    </xf>
    <xf numFmtId="0" fontId="22" fillId="10" borderId="1" xfId="0" applyFont="1" applyFill="1" applyBorder="1" applyAlignment="1">
      <alignment vertical="center"/>
    </xf>
    <xf numFmtId="0" fontId="24" fillId="0" borderId="0" xfId="0" applyFont="1" applyAlignment="1">
      <alignment vertical="center" wrapText="1"/>
    </xf>
    <xf numFmtId="0" fontId="24" fillId="0" borderId="0" xfId="0" applyFont="1"/>
    <xf numFmtId="0" fontId="0" fillId="15" borderId="5" xfId="0" applyFill="1" applyBorder="1"/>
    <xf numFmtId="0" fontId="22" fillId="15" borderId="5" xfId="0" applyFont="1" applyFill="1" applyBorder="1" applyAlignment="1">
      <alignment vertical="center"/>
    </xf>
    <xf numFmtId="0" fontId="0" fillId="16" borderId="1" xfId="0" applyFill="1" applyBorder="1"/>
    <xf numFmtId="0" fontId="22" fillId="16" borderId="1" xfId="0" applyFont="1" applyFill="1" applyBorder="1" applyAlignment="1">
      <alignment vertical="center"/>
    </xf>
    <xf numFmtId="0" fontId="22" fillId="16" borderId="25" xfId="0" applyFont="1" applyFill="1" applyBorder="1" applyAlignment="1">
      <alignment vertical="center"/>
    </xf>
    <xf numFmtId="0" fontId="22" fillId="0" borderId="24" xfId="0" applyFont="1" applyBorder="1" applyAlignment="1">
      <alignment vertical="center"/>
    </xf>
    <xf numFmtId="0" fontId="27" fillId="0" borderId="0" xfId="0" applyFont="1"/>
    <xf numFmtId="0" fontId="28" fillId="0" borderId="0" xfId="0" applyFont="1" applyAlignment="1">
      <alignment horizontal="left"/>
    </xf>
    <xf numFmtId="0" fontId="24" fillId="0" borderId="0" xfId="0" applyFont="1" applyAlignment="1">
      <alignment horizontal="left" vertical="center"/>
    </xf>
    <xf numFmtId="0" fontId="29" fillId="0" borderId="0" xfId="0" applyFont="1"/>
    <xf numFmtId="0" fontId="24" fillId="16" borderId="0" xfId="0" applyFont="1" applyFill="1" applyAlignment="1">
      <alignment vertical="center"/>
    </xf>
    <xf numFmtId="0" fontId="24" fillId="13" borderId="0" xfId="0" applyFont="1" applyFill="1" applyAlignment="1">
      <alignment vertical="center"/>
    </xf>
    <xf numFmtId="0" fontId="0" fillId="15" borderId="1" xfId="0" applyFill="1" applyBorder="1"/>
    <xf numFmtId="0" fontId="0" fillId="13" borderId="1" xfId="0" applyFill="1" applyBorder="1"/>
    <xf numFmtId="0" fontId="0" fillId="10" borderId="26" xfId="0" applyFill="1" applyBorder="1"/>
    <xf numFmtId="0" fontId="0" fillId="15" borderId="26" xfId="0" applyFill="1" applyBorder="1"/>
    <xf numFmtId="0" fontId="0" fillId="13" borderId="26" xfId="0" applyFill="1" applyBorder="1"/>
    <xf numFmtId="0" fontId="23" fillId="10" borderId="8" xfId="0" applyFont="1" applyFill="1" applyBorder="1" applyAlignment="1">
      <alignment horizontal="center" vertical="center"/>
    </xf>
    <xf numFmtId="0" fontId="23" fillId="15" borderId="8" xfId="0" applyFont="1" applyFill="1" applyBorder="1" applyAlignment="1">
      <alignment horizontal="center" vertical="center"/>
    </xf>
    <xf numFmtId="0" fontId="24" fillId="13" borderId="8" xfId="0" applyFont="1" applyFill="1" applyBorder="1" applyAlignment="1">
      <alignment vertical="center"/>
    </xf>
    <xf numFmtId="0" fontId="33" fillId="0" borderId="0" xfId="0" applyFont="1" applyAlignment="1">
      <alignment vertical="center"/>
    </xf>
    <xf numFmtId="0" fontId="23" fillId="0" borderId="0" xfId="0" applyFont="1" applyAlignment="1">
      <alignment horizontal="center" vertical="center"/>
    </xf>
    <xf numFmtId="0" fontId="24" fillId="0" borderId="0" xfId="0" applyFont="1" applyAlignment="1">
      <alignment horizontal="center" vertical="center"/>
    </xf>
    <xf numFmtId="0" fontId="23" fillId="0" borderId="0" xfId="0" applyFont="1" applyAlignment="1">
      <alignment horizontal="center" vertical="center" wrapText="1"/>
    </xf>
    <xf numFmtId="0" fontId="25" fillId="0" borderId="0" xfId="0" applyFont="1" applyAlignment="1">
      <alignment horizontal="center" vertical="top" wrapText="1"/>
    </xf>
    <xf numFmtId="0" fontId="25" fillId="0" borderId="0" xfId="0" applyFont="1" applyAlignment="1">
      <alignment horizontal="center" vertical="center" wrapText="1"/>
    </xf>
    <xf numFmtId="0" fontId="24" fillId="0" borderId="1" xfId="0" applyFont="1" applyBorder="1" applyAlignment="1">
      <alignment horizontal="center" vertical="center" wrapText="1"/>
    </xf>
    <xf numFmtId="0" fontId="0" fillId="0" borderId="0" xfId="0" applyAlignment="1">
      <alignment horizontal="center" wrapText="1"/>
    </xf>
    <xf numFmtId="0" fontId="26" fillId="7" borderId="0" xfId="0" applyFont="1" applyFill="1" applyAlignment="1">
      <alignment horizontal="center" vertical="center" wrapText="1"/>
    </xf>
    <xf numFmtId="0" fontId="27" fillId="0" borderId="0" xfId="0" applyFont="1" applyAlignment="1">
      <alignment horizontal="center" vertical="top" wrapText="1"/>
    </xf>
    <xf numFmtId="0" fontId="24" fillId="0" borderId="24" xfId="0" applyFont="1" applyBorder="1" applyAlignment="1">
      <alignment horizontal="center" vertical="center" wrapText="1"/>
    </xf>
    <xf numFmtId="0" fontId="24" fillId="0" borderId="23" xfId="0" applyFont="1" applyBorder="1" applyAlignment="1">
      <alignment horizontal="center" vertical="center" wrapText="1"/>
    </xf>
    <xf numFmtId="0" fontId="24" fillId="0" borderId="0" xfId="0" applyFont="1" applyAlignment="1">
      <alignment horizontal="center" vertical="center" wrapText="1"/>
    </xf>
    <xf numFmtId="0" fontId="24" fillId="0" borderId="19"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21" xfId="0" applyFont="1" applyBorder="1" applyAlignment="1">
      <alignment horizontal="center" vertical="center" wrapText="1"/>
    </xf>
    <xf numFmtId="0" fontId="32" fillId="0" borderId="7" xfId="0" applyFont="1" applyBorder="1" applyAlignment="1">
      <alignment horizontal="center" vertical="center"/>
    </xf>
    <xf numFmtId="0" fontId="32" fillId="0" borderId="24" xfId="0" applyFont="1" applyBorder="1" applyAlignment="1">
      <alignment horizontal="center" vertical="center"/>
    </xf>
    <xf numFmtId="0" fontId="32" fillId="0" borderId="23" xfId="0" applyFont="1" applyBorder="1" applyAlignment="1">
      <alignment horizontal="center" vertical="center"/>
    </xf>
    <xf numFmtId="0" fontId="32" fillId="0" borderId="20" xfId="0" applyFont="1" applyBorder="1" applyAlignment="1">
      <alignment horizontal="center" vertical="center"/>
    </xf>
    <xf numFmtId="0" fontId="32" fillId="0" borderId="8" xfId="0" applyFont="1" applyBorder="1" applyAlignment="1">
      <alignment horizontal="center" vertical="center"/>
    </xf>
    <xf numFmtId="0" fontId="32" fillId="0" borderId="21" xfId="0" applyFont="1" applyBorder="1" applyAlignment="1">
      <alignment horizontal="center" vertical="center"/>
    </xf>
    <xf numFmtId="0" fontId="34" fillId="7" borderId="0" xfId="0" applyFont="1" applyFill="1" applyAlignment="1">
      <alignment horizontal="center" vertical="center"/>
    </xf>
    <xf numFmtId="0" fontId="1" fillId="0" borderId="0" xfId="0" applyFont="1" applyAlignment="1">
      <alignment horizontal="center" vertical="center" wrapText="1"/>
    </xf>
    <xf numFmtId="0" fontId="31" fillId="0" borderId="0" xfId="0" applyFont="1" applyAlignment="1">
      <alignment horizontal="center"/>
    </xf>
    <xf numFmtId="0" fontId="3" fillId="0" borderId="19" xfId="0" applyFont="1" applyBorder="1" applyAlignment="1">
      <alignment horizontal="left" vertical="top" wrapText="1"/>
    </xf>
    <xf numFmtId="0" fontId="3" fillId="0" borderId="21" xfId="0" applyFont="1" applyBorder="1" applyAlignment="1">
      <alignment horizontal="left" vertical="top" wrapText="1"/>
    </xf>
    <xf numFmtId="0" fontId="3" fillId="0" borderId="1" xfId="0" applyFont="1" applyBorder="1" applyAlignment="1">
      <alignment horizontal="center" vertical="top" wrapText="1"/>
    </xf>
    <xf numFmtId="0" fontId="0" fillId="0" borderId="1" xfId="0" applyBorder="1" applyAlignment="1">
      <alignment horizontal="center" vertical="top" wrapText="1"/>
    </xf>
    <xf numFmtId="0" fontId="11" fillId="0" borderId="1" xfId="0" applyFont="1" applyBorder="1" applyAlignment="1">
      <alignment horizontal="left" vertical="top" wrapText="1"/>
    </xf>
    <xf numFmtId="0" fontId="3" fillId="0" borderId="7"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0" xfId="0" applyFont="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1" xfId="0" applyFont="1" applyBorder="1" applyAlignment="1">
      <alignment horizontal="center" vertical="center" wrapText="1"/>
    </xf>
    <xf numFmtId="0" fontId="11" fillId="0" borderId="7" xfId="0" applyFont="1" applyBorder="1" applyAlignment="1">
      <alignment vertical="center" wrapText="1"/>
    </xf>
    <xf numFmtId="0" fontId="11" fillId="0" borderId="23" xfId="0" applyFont="1" applyBorder="1" applyAlignment="1">
      <alignment vertical="center" wrapText="1"/>
    </xf>
    <xf numFmtId="0" fontId="11" fillId="0" borderId="18" xfId="0" applyFont="1" applyBorder="1" applyAlignment="1">
      <alignment vertical="center" wrapText="1"/>
    </xf>
    <xf numFmtId="0" fontId="11" fillId="0" borderId="19" xfId="0" applyFont="1" applyBorder="1" applyAlignment="1">
      <alignment vertical="center" wrapText="1"/>
    </xf>
    <xf numFmtId="0" fontId="11" fillId="0" borderId="20" xfId="0" applyFont="1" applyBorder="1" applyAlignment="1">
      <alignment vertical="center" wrapText="1"/>
    </xf>
    <xf numFmtId="0" fontId="11" fillId="0" borderId="21" xfId="0" applyFont="1" applyBorder="1" applyAlignment="1">
      <alignment vertical="center" wrapText="1"/>
    </xf>
    <xf numFmtId="0" fontId="12" fillId="7" borderId="0" xfId="0" applyFont="1" applyFill="1" applyAlignment="1">
      <alignment horizontal="left" vertical="center" wrapText="1"/>
    </xf>
    <xf numFmtId="0" fontId="11" fillId="0" borderId="7" xfId="0" applyFont="1" applyBorder="1" applyAlignment="1">
      <alignment horizontal="left" vertical="top" wrapText="1"/>
    </xf>
    <xf numFmtId="0" fontId="11" fillId="0" borderId="10" xfId="0" applyFont="1" applyBorder="1" applyAlignment="1">
      <alignment horizontal="left" vertical="top" wrapText="1"/>
    </xf>
    <xf numFmtId="0" fontId="15" fillId="7" borderId="15" xfId="0" applyFont="1" applyFill="1" applyBorder="1" applyAlignment="1">
      <alignment horizontal="left" vertical="center" wrapText="1"/>
    </xf>
    <xf numFmtId="0" fontId="15" fillId="7" borderId="16" xfId="0" applyFont="1" applyFill="1" applyBorder="1" applyAlignment="1">
      <alignment horizontal="left" vertical="center" wrapText="1"/>
    </xf>
    <xf numFmtId="0" fontId="17" fillId="12" borderId="11" xfId="0" applyFont="1" applyFill="1" applyBorder="1" applyAlignment="1">
      <alignment horizontal="center" vertical="center" wrapText="1"/>
    </xf>
    <xf numFmtId="0" fontId="17" fillId="11" borderId="11" xfId="0" applyFont="1" applyFill="1" applyBorder="1" applyAlignment="1">
      <alignment horizontal="center" vertical="center" wrapText="1"/>
    </xf>
    <xf numFmtId="0" fontId="0" fillId="3" borderId="12" xfId="0" applyFill="1" applyBorder="1" applyAlignment="1">
      <alignment horizontal="left" vertical="top" wrapText="1"/>
    </xf>
    <xf numFmtId="0" fontId="0" fillId="3" borderId="13" xfId="0" applyFill="1" applyBorder="1" applyAlignment="1">
      <alignment horizontal="left" vertical="top"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15" fillId="7" borderId="0" xfId="0" applyFont="1" applyFill="1" applyAlignment="1">
      <alignment horizontal="left" vertical="center" wrapText="1"/>
    </xf>
    <xf numFmtId="0" fontId="0" fillId="3" borderId="12" xfId="0" applyFill="1" applyBorder="1" applyAlignment="1">
      <alignment horizontal="left" vertical="center" wrapText="1"/>
    </xf>
    <xf numFmtId="0" fontId="0" fillId="3" borderId="4" xfId="0" applyFill="1" applyBorder="1" applyAlignment="1">
      <alignment horizontal="left" vertical="center" wrapText="1"/>
    </xf>
    <xf numFmtId="0" fontId="0" fillId="3" borderId="13" xfId="0" applyFill="1" applyBorder="1" applyAlignment="1">
      <alignment horizontal="left" vertical="center" wrapText="1"/>
    </xf>
    <xf numFmtId="0" fontId="0" fillId="0" borderId="4" xfId="0" applyBorder="1" applyAlignment="1">
      <alignment horizontal="left" vertical="center" wrapText="1"/>
    </xf>
  </cellXfs>
  <cellStyles count="2">
    <cellStyle name="20 % - Akzent3" xfId="1" builtinId="38"/>
    <cellStyle name="Standard" xfId="0" builtinId="0"/>
  </cellStyles>
  <dxfs count="9">
    <dxf>
      <fill>
        <patternFill>
          <bgColor theme="8" tint="0.7999816888943144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4" tint="0.79998168889431442"/>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FF9797"/>
      <color rgb="FFFFBDBD"/>
      <color rgb="FFFF7270"/>
      <color rgb="FF6DAB45"/>
      <color rgb="FF00D561"/>
      <color rgb="FF00CC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Detaillierte</a:t>
            </a:r>
            <a:r>
              <a:rPr lang="de-DE" baseline="0"/>
              <a:t> </a:t>
            </a:r>
            <a:r>
              <a:rPr lang="de-DE"/>
              <a:t>Auswertung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bar"/>
        <c:grouping val="stacked"/>
        <c:varyColors val="0"/>
        <c:ser>
          <c:idx val="0"/>
          <c:order val="0"/>
          <c:tx>
            <c:strRef>
              <c:f>Funktion!$V$7</c:f>
              <c:strCache>
                <c:ptCount val="1"/>
                <c:pt idx="0">
                  <c:v>sehr schlecht</c:v>
                </c:pt>
              </c:strCache>
            </c:strRef>
          </c:tx>
          <c:spPr>
            <a:solidFill>
              <a:srgbClr val="FF7270"/>
            </a:solidFill>
            <a:ln>
              <a:noFill/>
            </a:ln>
            <a:effectLst/>
          </c:spPr>
          <c:invertIfNegative val="0"/>
          <c:cat>
            <c:strRef>
              <c:f>Funktion!$U$8:$U$20</c:f>
              <c:strCache>
                <c:ptCount val="13"/>
                <c:pt idx="0">
                  <c:v>Handeln</c:v>
                </c:pt>
                <c:pt idx="1">
                  <c:v>Haltung</c:v>
                </c:pt>
                <c:pt idx="2">
                  <c:v>Ausstattung</c:v>
                </c:pt>
                <c:pt idx="3">
                  <c:v>Wissensformen</c:v>
                </c:pt>
                <c:pt idx="4">
                  <c:v>Zusammenarbeit</c:v>
                </c:pt>
                <c:pt idx="5">
                  <c:v>Kommunikation</c:v>
                </c:pt>
                <c:pt idx="6">
                  <c:v>Struktur der Reflexion</c:v>
                </c:pt>
                <c:pt idx="7">
                  <c:v>Inhalt der Reflexion</c:v>
                </c:pt>
                <c:pt idx="8">
                  <c:v>Konsequenzen der Reflexion</c:v>
                </c:pt>
                <c:pt idx="9">
                  <c:v>Übertragung</c:v>
                </c:pt>
                <c:pt idx="10">
                  <c:v>Verstetigung</c:v>
                </c:pt>
                <c:pt idx="11">
                  <c:v>Nebenwirkung</c:v>
                </c:pt>
                <c:pt idx="12">
                  <c:v>Ergebnisse</c:v>
                </c:pt>
              </c:strCache>
            </c:strRef>
          </c:cat>
          <c:val>
            <c:numRef>
              <c:f>Funktion!$V$8:$V$20</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0-10A1-394D-8FE6-1CD11171D553}"/>
            </c:ext>
          </c:extLst>
        </c:ser>
        <c:ser>
          <c:idx val="1"/>
          <c:order val="1"/>
          <c:tx>
            <c:strRef>
              <c:f>Funktion!$W$7</c:f>
              <c:strCache>
                <c:ptCount val="1"/>
                <c:pt idx="0">
                  <c:v>schlecht</c:v>
                </c:pt>
              </c:strCache>
            </c:strRef>
          </c:tx>
          <c:spPr>
            <a:solidFill>
              <a:srgbClr val="FF9797"/>
            </a:solidFill>
            <a:ln>
              <a:noFill/>
            </a:ln>
            <a:effectLst/>
          </c:spPr>
          <c:invertIfNegative val="0"/>
          <c:cat>
            <c:strRef>
              <c:f>Funktion!$U$8:$U$20</c:f>
              <c:strCache>
                <c:ptCount val="13"/>
                <c:pt idx="0">
                  <c:v>Handeln</c:v>
                </c:pt>
                <c:pt idx="1">
                  <c:v>Haltung</c:v>
                </c:pt>
                <c:pt idx="2">
                  <c:v>Ausstattung</c:v>
                </c:pt>
                <c:pt idx="3">
                  <c:v>Wissensformen</c:v>
                </c:pt>
                <c:pt idx="4">
                  <c:v>Zusammenarbeit</c:v>
                </c:pt>
                <c:pt idx="5">
                  <c:v>Kommunikation</c:v>
                </c:pt>
                <c:pt idx="6">
                  <c:v>Struktur der Reflexion</c:v>
                </c:pt>
                <c:pt idx="7">
                  <c:v>Inhalt der Reflexion</c:v>
                </c:pt>
                <c:pt idx="8">
                  <c:v>Konsequenzen der Reflexion</c:v>
                </c:pt>
                <c:pt idx="9">
                  <c:v>Übertragung</c:v>
                </c:pt>
                <c:pt idx="10">
                  <c:v>Verstetigung</c:v>
                </c:pt>
                <c:pt idx="11">
                  <c:v>Nebenwirkung</c:v>
                </c:pt>
                <c:pt idx="12">
                  <c:v>Ergebnisse</c:v>
                </c:pt>
              </c:strCache>
            </c:strRef>
          </c:cat>
          <c:val>
            <c:numRef>
              <c:f>Funktion!$W$8:$W$20</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1-10A1-394D-8FE6-1CD11171D553}"/>
            </c:ext>
          </c:extLst>
        </c:ser>
        <c:ser>
          <c:idx val="2"/>
          <c:order val="2"/>
          <c:tx>
            <c:strRef>
              <c:f>Funktion!$X$7</c:f>
              <c:strCache>
                <c:ptCount val="1"/>
                <c:pt idx="0">
                  <c:v>mittel</c:v>
                </c:pt>
              </c:strCache>
            </c:strRef>
          </c:tx>
          <c:spPr>
            <a:solidFill>
              <a:schemeClr val="accent4">
                <a:lumMod val="60000"/>
                <a:lumOff val="40000"/>
              </a:schemeClr>
            </a:solidFill>
            <a:ln>
              <a:noFill/>
            </a:ln>
            <a:effectLst/>
          </c:spPr>
          <c:invertIfNegative val="0"/>
          <c:cat>
            <c:strRef>
              <c:f>Funktion!$U$8:$U$20</c:f>
              <c:strCache>
                <c:ptCount val="13"/>
                <c:pt idx="0">
                  <c:v>Handeln</c:v>
                </c:pt>
                <c:pt idx="1">
                  <c:v>Haltung</c:v>
                </c:pt>
                <c:pt idx="2">
                  <c:v>Ausstattung</c:v>
                </c:pt>
                <c:pt idx="3">
                  <c:v>Wissensformen</c:v>
                </c:pt>
                <c:pt idx="4">
                  <c:v>Zusammenarbeit</c:v>
                </c:pt>
                <c:pt idx="5">
                  <c:v>Kommunikation</c:v>
                </c:pt>
                <c:pt idx="6">
                  <c:v>Struktur der Reflexion</c:v>
                </c:pt>
                <c:pt idx="7">
                  <c:v>Inhalt der Reflexion</c:v>
                </c:pt>
                <c:pt idx="8">
                  <c:v>Konsequenzen der Reflexion</c:v>
                </c:pt>
                <c:pt idx="9">
                  <c:v>Übertragung</c:v>
                </c:pt>
                <c:pt idx="10">
                  <c:v>Verstetigung</c:v>
                </c:pt>
                <c:pt idx="11">
                  <c:v>Nebenwirkung</c:v>
                </c:pt>
                <c:pt idx="12">
                  <c:v>Ergebnisse</c:v>
                </c:pt>
              </c:strCache>
            </c:strRef>
          </c:cat>
          <c:val>
            <c:numRef>
              <c:f>Funktion!$X$8:$X$20</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2-10A1-394D-8FE6-1CD11171D553}"/>
            </c:ext>
          </c:extLst>
        </c:ser>
        <c:ser>
          <c:idx val="3"/>
          <c:order val="3"/>
          <c:tx>
            <c:strRef>
              <c:f>Funktion!$Y$7</c:f>
              <c:strCache>
                <c:ptCount val="1"/>
                <c:pt idx="0">
                  <c:v>gut </c:v>
                </c:pt>
              </c:strCache>
            </c:strRef>
          </c:tx>
          <c:spPr>
            <a:solidFill>
              <a:srgbClr val="92D050"/>
            </a:solidFill>
            <a:ln>
              <a:noFill/>
            </a:ln>
            <a:effectLst/>
          </c:spPr>
          <c:invertIfNegative val="0"/>
          <c:cat>
            <c:strRef>
              <c:f>Funktion!$U$8:$U$20</c:f>
              <c:strCache>
                <c:ptCount val="13"/>
                <c:pt idx="0">
                  <c:v>Handeln</c:v>
                </c:pt>
                <c:pt idx="1">
                  <c:v>Haltung</c:v>
                </c:pt>
                <c:pt idx="2">
                  <c:v>Ausstattung</c:v>
                </c:pt>
                <c:pt idx="3">
                  <c:v>Wissensformen</c:v>
                </c:pt>
                <c:pt idx="4">
                  <c:v>Zusammenarbeit</c:v>
                </c:pt>
                <c:pt idx="5">
                  <c:v>Kommunikation</c:v>
                </c:pt>
                <c:pt idx="6">
                  <c:v>Struktur der Reflexion</c:v>
                </c:pt>
                <c:pt idx="7">
                  <c:v>Inhalt der Reflexion</c:v>
                </c:pt>
                <c:pt idx="8">
                  <c:v>Konsequenzen der Reflexion</c:v>
                </c:pt>
                <c:pt idx="9">
                  <c:v>Übertragung</c:v>
                </c:pt>
                <c:pt idx="10">
                  <c:v>Verstetigung</c:v>
                </c:pt>
                <c:pt idx="11">
                  <c:v>Nebenwirkung</c:v>
                </c:pt>
                <c:pt idx="12">
                  <c:v>Ergebnisse</c:v>
                </c:pt>
              </c:strCache>
            </c:strRef>
          </c:cat>
          <c:val>
            <c:numRef>
              <c:f>Funktion!$Y$8:$Y$20</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3-10A1-394D-8FE6-1CD11171D553}"/>
            </c:ext>
          </c:extLst>
        </c:ser>
        <c:ser>
          <c:idx val="4"/>
          <c:order val="4"/>
          <c:tx>
            <c:strRef>
              <c:f>Funktion!$Z$7</c:f>
              <c:strCache>
                <c:ptCount val="1"/>
                <c:pt idx="0">
                  <c:v>sehr gut</c:v>
                </c:pt>
              </c:strCache>
            </c:strRef>
          </c:tx>
          <c:spPr>
            <a:solidFill>
              <a:schemeClr val="accent6"/>
            </a:solidFill>
            <a:ln>
              <a:noFill/>
            </a:ln>
            <a:effectLst/>
          </c:spPr>
          <c:invertIfNegative val="0"/>
          <c:cat>
            <c:strRef>
              <c:f>Funktion!$U$8:$U$20</c:f>
              <c:strCache>
                <c:ptCount val="13"/>
                <c:pt idx="0">
                  <c:v>Handeln</c:v>
                </c:pt>
                <c:pt idx="1">
                  <c:v>Haltung</c:v>
                </c:pt>
                <c:pt idx="2">
                  <c:v>Ausstattung</c:v>
                </c:pt>
                <c:pt idx="3">
                  <c:v>Wissensformen</c:v>
                </c:pt>
                <c:pt idx="4">
                  <c:v>Zusammenarbeit</c:v>
                </c:pt>
                <c:pt idx="5">
                  <c:v>Kommunikation</c:v>
                </c:pt>
                <c:pt idx="6">
                  <c:v>Struktur der Reflexion</c:v>
                </c:pt>
                <c:pt idx="7">
                  <c:v>Inhalt der Reflexion</c:v>
                </c:pt>
                <c:pt idx="8">
                  <c:v>Konsequenzen der Reflexion</c:v>
                </c:pt>
                <c:pt idx="9">
                  <c:v>Übertragung</c:v>
                </c:pt>
                <c:pt idx="10">
                  <c:v>Verstetigung</c:v>
                </c:pt>
                <c:pt idx="11">
                  <c:v>Nebenwirkung</c:v>
                </c:pt>
                <c:pt idx="12">
                  <c:v>Ergebnisse</c:v>
                </c:pt>
              </c:strCache>
            </c:strRef>
          </c:cat>
          <c:val>
            <c:numRef>
              <c:f>Funktion!$Z$8:$Z$20</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4-10A1-394D-8FE6-1CD11171D553}"/>
            </c:ext>
          </c:extLst>
        </c:ser>
        <c:dLbls>
          <c:showLegendKey val="0"/>
          <c:showVal val="0"/>
          <c:showCatName val="0"/>
          <c:showSerName val="0"/>
          <c:showPercent val="0"/>
          <c:showBubbleSize val="0"/>
        </c:dLbls>
        <c:gapWidth val="150"/>
        <c:overlap val="100"/>
        <c:axId val="1116778287"/>
        <c:axId val="1117283919"/>
      </c:barChart>
      <c:catAx>
        <c:axId val="111677828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117283919"/>
        <c:crosses val="autoZero"/>
        <c:auto val="1"/>
        <c:lblAlgn val="ctr"/>
        <c:lblOffset val="100"/>
        <c:noMultiLvlLbl val="0"/>
      </c:catAx>
      <c:valAx>
        <c:axId val="1117283919"/>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116778287"/>
        <c:crosses val="autoZero"/>
        <c:crossBetween val="between"/>
        <c:majorUnit val="0.1"/>
        <c:minorUnit val="5.000000000000001E-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Auswertung</a:t>
            </a:r>
          </a:p>
          <a:p>
            <a:pPr>
              <a:defRPr/>
            </a:pPr>
            <a:endParaRPr lang="de-D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bar"/>
        <c:grouping val="stacked"/>
        <c:varyColors val="0"/>
        <c:ser>
          <c:idx val="0"/>
          <c:order val="0"/>
          <c:tx>
            <c:strRef>
              <c:f>Funktion!$V$22</c:f>
              <c:strCache>
                <c:ptCount val="1"/>
                <c:pt idx="0">
                  <c:v>sehr schlecht</c:v>
                </c:pt>
              </c:strCache>
            </c:strRef>
          </c:tx>
          <c:spPr>
            <a:solidFill>
              <a:srgbClr val="FF7270"/>
            </a:solidFill>
            <a:ln>
              <a:noFill/>
            </a:ln>
            <a:effectLst/>
          </c:spPr>
          <c:invertIfNegative val="0"/>
          <c:cat>
            <c:strRef>
              <c:f>Funktion!$U$23:$U$28</c:f>
              <c:strCache>
                <c:ptCount val="6"/>
                <c:pt idx="0">
                  <c:v>Treiber</c:v>
                </c:pt>
                <c:pt idx="1">
                  <c:v>Wissensformen</c:v>
                </c:pt>
                <c:pt idx="2">
                  <c:v>Zusammenarbeit</c:v>
                </c:pt>
                <c:pt idx="3">
                  <c:v>Kommunikation</c:v>
                </c:pt>
                <c:pt idx="4">
                  <c:v>Reflexion</c:v>
                </c:pt>
                <c:pt idx="5">
                  <c:v>Übertragbarkeit</c:v>
                </c:pt>
              </c:strCache>
            </c:strRef>
          </c:cat>
          <c:val>
            <c:numRef>
              <c:f>Funktion!$V$23:$V$28</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4EE4-3B4F-A70E-A7BDF12BC180}"/>
            </c:ext>
          </c:extLst>
        </c:ser>
        <c:ser>
          <c:idx val="1"/>
          <c:order val="1"/>
          <c:tx>
            <c:strRef>
              <c:f>Funktion!$W$22</c:f>
              <c:strCache>
                <c:ptCount val="1"/>
                <c:pt idx="0">
                  <c:v>schlecht</c:v>
                </c:pt>
              </c:strCache>
            </c:strRef>
          </c:tx>
          <c:spPr>
            <a:solidFill>
              <a:srgbClr val="FF9797"/>
            </a:solidFill>
            <a:ln>
              <a:noFill/>
            </a:ln>
            <a:effectLst/>
          </c:spPr>
          <c:invertIfNegative val="0"/>
          <c:cat>
            <c:strRef>
              <c:f>Funktion!$U$23:$U$28</c:f>
              <c:strCache>
                <c:ptCount val="6"/>
                <c:pt idx="0">
                  <c:v>Treiber</c:v>
                </c:pt>
                <c:pt idx="1">
                  <c:v>Wissensformen</c:v>
                </c:pt>
                <c:pt idx="2">
                  <c:v>Zusammenarbeit</c:v>
                </c:pt>
                <c:pt idx="3">
                  <c:v>Kommunikation</c:v>
                </c:pt>
                <c:pt idx="4">
                  <c:v>Reflexion</c:v>
                </c:pt>
                <c:pt idx="5">
                  <c:v>Übertragbarkeit</c:v>
                </c:pt>
              </c:strCache>
            </c:strRef>
          </c:cat>
          <c:val>
            <c:numRef>
              <c:f>Funktion!$W$23:$W$28</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4EE4-3B4F-A70E-A7BDF12BC180}"/>
            </c:ext>
          </c:extLst>
        </c:ser>
        <c:ser>
          <c:idx val="2"/>
          <c:order val="2"/>
          <c:tx>
            <c:strRef>
              <c:f>Funktion!$X$22</c:f>
              <c:strCache>
                <c:ptCount val="1"/>
                <c:pt idx="0">
                  <c:v>mittel</c:v>
                </c:pt>
              </c:strCache>
            </c:strRef>
          </c:tx>
          <c:spPr>
            <a:solidFill>
              <a:schemeClr val="accent4">
                <a:lumMod val="60000"/>
                <a:lumOff val="40000"/>
              </a:schemeClr>
            </a:solidFill>
            <a:ln>
              <a:noFill/>
            </a:ln>
            <a:effectLst/>
          </c:spPr>
          <c:invertIfNegative val="0"/>
          <c:cat>
            <c:strRef>
              <c:f>Funktion!$U$23:$U$28</c:f>
              <c:strCache>
                <c:ptCount val="6"/>
                <c:pt idx="0">
                  <c:v>Treiber</c:v>
                </c:pt>
                <c:pt idx="1">
                  <c:v>Wissensformen</c:v>
                </c:pt>
                <c:pt idx="2">
                  <c:v>Zusammenarbeit</c:v>
                </c:pt>
                <c:pt idx="3">
                  <c:v>Kommunikation</c:v>
                </c:pt>
                <c:pt idx="4">
                  <c:v>Reflexion</c:v>
                </c:pt>
                <c:pt idx="5">
                  <c:v>Übertragbarkeit</c:v>
                </c:pt>
              </c:strCache>
            </c:strRef>
          </c:cat>
          <c:val>
            <c:numRef>
              <c:f>Funktion!$X$23:$X$28</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4EE4-3B4F-A70E-A7BDF12BC180}"/>
            </c:ext>
          </c:extLst>
        </c:ser>
        <c:ser>
          <c:idx val="3"/>
          <c:order val="3"/>
          <c:tx>
            <c:strRef>
              <c:f>Funktion!$Y$22</c:f>
              <c:strCache>
                <c:ptCount val="1"/>
                <c:pt idx="0">
                  <c:v>gut </c:v>
                </c:pt>
              </c:strCache>
            </c:strRef>
          </c:tx>
          <c:spPr>
            <a:solidFill>
              <a:schemeClr val="accent6">
                <a:lumMod val="60000"/>
                <a:lumOff val="40000"/>
              </a:schemeClr>
            </a:solidFill>
            <a:ln>
              <a:noFill/>
            </a:ln>
            <a:effectLst/>
          </c:spPr>
          <c:invertIfNegative val="0"/>
          <c:cat>
            <c:strRef>
              <c:f>Funktion!$U$23:$U$28</c:f>
              <c:strCache>
                <c:ptCount val="6"/>
                <c:pt idx="0">
                  <c:v>Treiber</c:v>
                </c:pt>
                <c:pt idx="1">
                  <c:v>Wissensformen</c:v>
                </c:pt>
                <c:pt idx="2">
                  <c:v>Zusammenarbeit</c:v>
                </c:pt>
                <c:pt idx="3">
                  <c:v>Kommunikation</c:v>
                </c:pt>
                <c:pt idx="4">
                  <c:v>Reflexion</c:v>
                </c:pt>
                <c:pt idx="5">
                  <c:v>Übertragbarkeit</c:v>
                </c:pt>
              </c:strCache>
            </c:strRef>
          </c:cat>
          <c:val>
            <c:numRef>
              <c:f>Funktion!$Y$23:$Y$28</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4EE4-3B4F-A70E-A7BDF12BC180}"/>
            </c:ext>
          </c:extLst>
        </c:ser>
        <c:ser>
          <c:idx val="4"/>
          <c:order val="4"/>
          <c:tx>
            <c:strRef>
              <c:f>Funktion!$Z$22</c:f>
              <c:strCache>
                <c:ptCount val="1"/>
                <c:pt idx="0">
                  <c:v>sehr gut</c:v>
                </c:pt>
              </c:strCache>
            </c:strRef>
          </c:tx>
          <c:spPr>
            <a:solidFill>
              <a:schemeClr val="accent6"/>
            </a:solidFill>
            <a:ln>
              <a:noFill/>
            </a:ln>
            <a:effectLst/>
          </c:spPr>
          <c:invertIfNegative val="0"/>
          <c:cat>
            <c:strRef>
              <c:f>Funktion!$U$23:$U$28</c:f>
              <c:strCache>
                <c:ptCount val="6"/>
                <c:pt idx="0">
                  <c:v>Treiber</c:v>
                </c:pt>
                <c:pt idx="1">
                  <c:v>Wissensformen</c:v>
                </c:pt>
                <c:pt idx="2">
                  <c:v>Zusammenarbeit</c:v>
                </c:pt>
                <c:pt idx="3">
                  <c:v>Kommunikation</c:v>
                </c:pt>
                <c:pt idx="4">
                  <c:v>Reflexion</c:v>
                </c:pt>
                <c:pt idx="5">
                  <c:v>Übertragbarkeit</c:v>
                </c:pt>
              </c:strCache>
            </c:strRef>
          </c:cat>
          <c:val>
            <c:numRef>
              <c:f>Funktion!$Z$23:$Z$28</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4-4EE4-3B4F-A70E-A7BDF12BC180}"/>
            </c:ext>
          </c:extLst>
        </c:ser>
        <c:dLbls>
          <c:showLegendKey val="0"/>
          <c:showVal val="0"/>
          <c:showCatName val="0"/>
          <c:showSerName val="0"/>
          <c:showPercent val="0"/>
          <c:showBubbleSize val="0"/>
        </c:dLbls>
        <c:gapWidth val="150"/>
        <c:overlap val="100"/>
        <c:axId val="422894255"/>
        <c:axId val="422895903"/>
      </c:barChart>
      <c:catAx>
        <c:axId val="42289425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422895903"/>
        <c:crosses val="autoZero"/>
        <c:auto val="1"/>
        <c:lblAlgn val="ctr"/>
        <c:lblOffset val="100"/>
        <c:noMultiLvlLbl val="0"/>
      </c:catAx>
      <c:valAx>
        <c:axId val="422895903"/>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4228942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Detaillierte</a:t>
            </a:r>
            <a:r>
              <a:rPr lang="de-DE" baseline="0"/>
              <a:t> </a:t>
            </a:r>
            <a:r>
              <a:rPr lang="de-DE"/>
              <a:t>Auswertung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bar"/>
        <c:grouping val="stacked"/>
        <c:varyColors val="0"/>
        <c:ser>
          <c:idx val="0"/>
          <c:order val="0"/>
          <c:tx>
            <c:strRef>
              <c:f>Funktion!$V$7</c:f>
              <c:strCache>
                <c:ptCount val="1"/>
                <c:pt idx="0">
                  <c:v>sehr schlecht</c:v>
                </c:pt>
              </c:strCache>
            </c:strRef>
          </c:tx>
          <c:spPr>
            <a:solidFill>
              <a:srgbClr val="FF7270"/>
            </a:solidFill>
            <a:ln>
              <a:noFill/>
            </a:ln>
            <a:effectLst/>
          </c:spPr>
          <c:invertIfNegative val="0"/>
          <c:cat>
            <c:strRef>
              <c:f>Funktion!$U$8:$U$20</c:f>
              <c:strCache>
                <c:ptCount val="13"/>
                <c:pt idx="0">
                  <c:v>Handeln</c:v>
                </c:pt>
                <c:pt idx="1">
                  <c:v>Haltung</c:v>
                </c:pt>
                <c:pt idx="2">
                  <c:v>Ausstattung</c:v>
                </c:pt>
                <c:pt idx="3">
                  <c:v>Wissensformen</c:v>
                </c:pt>
                <c:pt idx="4">
                  <c:v>Zusammenarbeit</c:v>
                </c:pt>
                <c:pt idx="5">
                  <c:v>Kommunikation</c:v>
                </c:pt>
                <c:pt idx="6">
                  <c:v>Struktur der Reflexion</c:v>
                </c:pt>
                <c:pt idx="7">
                  <c:v>Inhalt der Reflexion</c:v>
                </c:pt>
                <c:pt idx="8">
                  <c:v>Konsequenzen der Reflexion</c:v>
                </c:pt>
                <c:pt idx="9">
                  <c:v>Übertragung</c:v>
                </c:pt>
                <c:pt idx="10">
                  <c:v>Verstetigung</c:v>
                </c:pt>
                <c:pt idx="11">
                  <c:v>Nebenwirkung</c:v>
                </c:pt>
                <c:pt idx="12">
                  <c:v>Ergebnisse</c:v>
                </c:pt>
              </c:strCache>
            </c:strRef>
          </c:cat>
          <c:val>
            <c:numRef>
              <c:f>Funktion!$V$8:$V$20</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0-18A5-874D-BE02-BAF43A358504}"/>
            </c:ext>
          </c:extLst>
        </c:ser>
        <c:ser>
          <c:idx val="1"/>
          <c:order val="1"/>
          <c:tx>
            <c:strRef>
              <c:f>Funktion!$W$7</c:f>
              <c:strCache>
                <c:ptCount val="1"/>
                <c:pt idx="0">
                  <c:v>schlecht</c:v>
                </c:pt>
              </c:strCache>
            </c:strRef>
          </c:tx>
          <c:spPr>
            <a:solidFill>
              <a:srgbClr val="FF9797"/>
            </a:solidFill>
            <a:ln>
              <a:noFill/>
            </a:ln>
            <a:effectLst/>
          </c:spPr>
          <c:invertIfNegative val="0"/>
          <c:cat>
            <c:strRef>
              <c:f>Funktion!$U$8:$U$20</c:f>
              <c:strCache>
                <c:ptCount val="13"/>
                <c:pt idx="0">
                  <c:v>Handeln</c:v>
                </c:pt>
                <c:pt idx="1">
                  <c:v>Haltung</c:v>
                </c:pt>
                <c:pt idx="2">
                  <c:v>Ausstattung</c:v>
                </c:pt>
                <c:pt idx="3">
                  <c:v>Wissensformen</c:v>
                </c:pt>
                <c:pt idx="4">
                  <c:v>Zusammenarbeit</c:v>
                </c:pt>
                <c:pt idx="5">
                  <c:v>Kommunikation</c:v>
                </c:pt>
                <c:pt idx="6">
                  <c:v>Struktur der Reflexion</c:v>
                </c:pt>
                <c:pt idx="7">
                  <c:v>Inhalt der Reflexion</c:v>
                </c:pt>
                <c:pt idx="8">
                  <c:v>Konsequenzen der Reflexion</c:v>
                </c:pt>
                <c:pt idx="9">
                  <c:v>Übertragung</c:v>
                </c:pt>
                <c:pt idx="10">
                  <c:v>Verstetigung</c:v>
                </c:pt>
                <c:pt idx="11">
                  <c:v>Nebenwirkung</c:v>
                </c:pt>
                <c:pt idx="12">
                  <c:v>Ergebnisse</c:v>
                </c:pt>
              </c:strCache>
            </c:strRef>
          </c:cat>
          <c:val>
            <c:numRef>
              <c:f>Funktion!$W$8:$W$20</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1-18A5-874D-BE02-BAF43A358504}"/>
            </c:ext>
          </c:extLst>
        </c:ser>
        <c:ser>
          <c:idx val="2"/>
          <c:order val="2"/>
          <c:tx>
            <c:strRef>
              <c:f>Funktion!$X$7</c:f>
              <c:strCache>
                <c:ptCount val="1"/>
                <c:pt idx="0">
                  <c:v>mittel</c:v>
                </c:pt>
              </c:strCache>
            </c:strRef>
          </c:tx>
          <c:spPr>
            <a:solidFill>
              <a:schemeClr val="accent4">
                <a:lumMod val="60000"/>
                <a:lumOff val="40000"/>
              </a:schemeClr>
            </a:solidFill>
            <a:ln>
              <a:noFill/>
            </a:ln>
            <a:effectLst/>
          </c:spPr>
          <c:invertIfNegative val="0"/>
          <c:cat>
            <c:strRef>
              <c:f>Funktion!$U$8:$U$20</c:f>
              <c:strCache>
                <c:ptCount val="13"/>
                <c:pt idx="0">
                  <c:v>Handeln</c:v>
                </c:pt>
                <c:pt idx="1">
                  <c:v>Haltung</c:v>
                </c:pt>
                <c:pt idx="2">
                  <c:v>Ausstattung</c:v>
                </c:pt>
                <c:pt idx="3">
                  <c:v>Wissensformen</c:v>
                </c:pt>
                <c:pt idx="4">
                  <c:v>Zusammenarbeit</c:v>
                </c:pt>
                <c:pt idx="5">
                  <c:v>Kommunikation</c:v>
                </c:pt>
                <c:pt idx="6">
                  <c:v>Struktur der Reflexion</c:v>
                </c:pt>
                <c:pt idx="7">
                  <c:v>Inhalt der Reflexion</c:v>
                </c:pt>
                <c:pt idx="8">
                  <c:v>Konsequenzen der Reflexion</c:v>
                </c:pt>
                <c:pt idx="9">
                  <c:v>Übertragung</c:v>
                </c:pt>
                <c:pt idx="10">
                  <c:v>Verstetigung</c:v>
                </c:pt>
                <c:pt idx="11">
                  <c:v>Nebenwirkung</c:v>
                </c:pt>
                <c:pt idx="12">
                  <c:v>Ergebnisse</c:v>
                </c:pt>
              </c:strCache>
            </c:strRef>
          </c:cat>
          <c:val>
            <c:numRef>
              <c:f>Funktion!$X$8:$X$20</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2-18A5-874D-BE02-BAF43A358504}"/>
            </c:ext>
          </c:extLst>
        </c:ser>
        <c:ser>
          <c:idx val="3"/>
          <c:order val="3"/>
          <c:tx>
            <c:strRef>
              <c:f>Funktion!$Y$7</c:f>
              <c:strCache>
                <c:ptCount val="1"/>
                <c:pt idx="0">
                  <c:v>gut </c:v>
                </c:pt>
              </c:strCache>
            </c:strRef>
          </c:tx>
          <c:spPr>
            <a:solidFill>
              <a:srgbClr val="92D050"/>
            </a:solidFill>
            <a:ln>
              <a:noFill/>
            </a:ln>
            <a:effectLst/>
          </c:spPr>
          <c:invertIfNegative val="0"/>
          <c:cat>
            <c:strRef>
              <c:f>Funktion!$U$8:$U$20</c:f>
              <c:strCache>
                <c:ptCount val="13"/>
                <c:pt idx="0">
                  <c:v>Handeln</c:v>
                </c:pt>
                <c:pt idx="1">
                  <c:v>Haltung</c:v>
                </c:pt>
                <c:pt idx="2">
                  <c:v>Ausstattung</c:v>
                </c:pt>
                <c:pt idx="3">
                  <c:v>Wissensformen</c:v>
                </c:pt>
                <c:pt idx="4">
                  <c:v>Zusammenarbeit</c:v>
                </c:pt>
                <c:pt idx="5">
                  <c:v>Kommunikation</c:v>
                </c:pt>
                <c:pt idx="6">
                  <c:v>Struktur der Reflexion</c:v>
                </c:pt>
                <c:pt idx="7">
                  <c:v>Inhalt der Reflexion</c:v>
                </c:pt>
                <c:pt idx="8">
                  <c:v>Konsequenzen der Reflexion</c:v>
                </c:pt>
                <c:pt idx="9">
                  <c:v>Übertragung</c:v>
                </c:pt>
                <c:pt idx="10">
                  <c:v>Verstetigung</c:v>
                </c:pt>
                <c:pt idx="11">
                  <c:v>Nebenwirkung</c:v>
                </c:pt>
                <c:pt idx="12">
                  <c:v>Ergebnisse</c:v>
                </c:pt>
              </c:strCache>
            </c:strRef>
          </c:cat>
          <c:val>
            <c:numRef>
              <c:f>Funktion!$Y$8:$Y$20</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3-18A5-874D-BE02-BAF43A358504}"/>
            </c:ext>
          </c:extLst>
        </c:ser>
        <c:ser>
          <c:idx val="4"/>
          <c:order val="4"/>
          <c:tx>
            <c:strRef>
              <c:f>Funktion!$Z$7</c:f>
              <c:strCache>
                <c:ptCount val="1"/>
                <c:pt idx="0">
                  <c:v>sehr gut</c:v>
                </c:pt>
              </c:strCache>
            </c:strRef>
          </c:tx>
          <c:spPr>
            <a:solidFill>
              <a:schemeClr val="accent6"/>
            </a:solidFill>
            <a:ln>
              <a:noFill/>
            </a:ln>
            <a:effectLst/>
          </c:spPr>
          <c:invertIfNegative val="0"/>
          <c:cat>
            <c:strRef>
              <c:f>Funktion!$U$8:$U$20</c:f>
              <c:strCache>
                <c:ptCount val="13"/>
                <c:pt idx="0">
                  <c:v>Handeln</c:v>
                </c:pt>
                <c:pt idx="1">
                  <c:v>Haltung</c:v>
                </c:pt>
                <c:pt idx="2">
                  <c:v>Ausstattung</c:v>
                </c:pt>
                <c:pt idx="3">
                  <c:v>Wissensformen</c:v>
                </c:pt>
                <c:pt idx="4">
                  <c:v>Zusammenarbeit</c:v>
                </c:pt>
                <c:pt idx="5">
                  <c:v>Kommunikation</c:v>
                </c:pt>
                <c:pt idx="6">
                  <c:v>Struktur der Reflexion</c:v>
                </c:pt>
                <c:pt idx="7">
                  <c:v>Inhalt der Reflexion</c:v>
                </c:pt>
                <c:pt idx="8">
                  <c:v>Konsequenzen der Reflexion</c:v>
                </c:pt>
                <c:pt idx="9">
                  <c:v>Übertragung</c:v>
                </c:pt>
                <c:pt idx="10">
                  <c:v>Verstetigung</c:v>
                </c:pt>
                <c:pt idx="11">
                  <c:v>Nebenwirkung</c:v>
                </c:pt>
                <c:pt idx="12">
                  <c:v>Ergebnisse</c:v>
                </c:pt>
              </c:strCache>
            </c:strRef>
          </c:cat>
          <c:val>
            <c:numRef>
              <c:f>Funktion!$Z$8:$Z$20</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5-18A5-874D-BE02-BAF43A358504}"/>
            </c:ext>
          </c:extLst>
        </c:ser>
        <c:dLbls>
          <c:showLegendKey val="0"/>
          <c:showVal val="0"/>
          <c:showCatName val="0"/>
          <c:showSerName val="0"/>
          <c:showPercent val="0"/>
          <c:showBubbleSize val="0"/>
        </c:dLbls>
        <c:gapWidth val="150"/>
        <c:overlap val="100"/>
        <c:axId val="1116778287"/>
        <c:axId val="1117283919"/>
      </c:barChart>
      <c:catAx>
        <c:axId val="111677828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117283919"/>
        <c:crosses val="autoZero"/>
        <c:auto val="1"/>
        <c:lblAlgn val="ctr"/>
        <c:lblOffset val="100"/>
        <c:noMultiLvlLbl val="0"/>
      </c:catAx>
      <c:valAx>
        <c:axId val="1117283919"/>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116778287"/>
        <c:crosses val="autoZero"/>
        <c:crossBetween val="between"/>
        <c:majorUnit val="0.1"/>
        <c:minorUnit val="5.000000000000001E-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Auswertung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bar"/>
        <c:grouping val="stacked"/>
        <c:varyColors val="0"/>
        <c:ser>
          <c:idx val="0"/>
          <c:order val="0"/>
          <c:tx>
            <c:strRef>
              <c:f>Funktion!$V$22</c:f>
              <c:strCache>
                <c:ptCount val="1"/>
                <c:pt idx="0">
                  <c:v>sehr schlecht</c:v>
                </c:pt>
              </c:strCache>
            </c:strRef>
          </c:tx>
          <c:spPr>
            <a:solidFill>
              <a:srgbClr val="FF7270"/>
            </a:solidFill>
            <a:ln>
              <a:noFill/>
            </a:ln>
            <a:effectLst/>
          </c:spPr>
          <c:invertIfNegative val="0"/>
          <c:cat>
            <c:strRef>
              <c:f>Funktion!$U$23:$U$28</c:f>
              <c:strCache>
                <c:ptCount val="6"/>
                <c:pt idx="0">
                  <c:v>Treiber</c:v>
                </c:pt>
                <c:pt idx="1">
                  <c:v>Wissensformen</c:v>
                </c:pt>
                <c:pt idx="2">
                  <c:v>Zusammenarbeit</c:v>
                </c:pt>
                <c:pt idx="3">
                  <c:v>Kommunikation</c:v>
                </c:pt>
                <c:pt idx="4">
                  <c:v>Reflexion</c:v>
                </c:pt>
                <c:pt idx="5">
                  <c:v>Übertragbarkeit</c:v>
                </c:pt>
              </c:strCache>
            </c:strRef>
          </c:cat>
          <c:val>
            <c:numRef>
              <c:f>Funktion!$V$23:$V$28</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0662-BF4F-944B-AA33ED403204}"/>
            </c:ext>
          </c:extLst>
        </c:ser>
        <c:ser>
          <c:idx val="1"/>
          <c:order val="1"/>
          <c:tx>
            <c:strRef>
              <c:f>Funktion!$W$22</c:f>
              <c:strCache>
                <c:ptCount val="1"/>
                <c:pt idx="0">
                  <c:v>schlecht</c:v>
                </c:pt>
              </c:strCache>
            </c:strRef>
          </c:tx>
          <c:spPr>
            <a:solidFill>
              <a:srgbClr val="FF9797"/>
            </a:solidFill>
            <a:ln>
              <a:noFill/>
            </a:ln>
            <a:effectLst/>
          </c:spPr>
          <c:invertIfNegative val="0"/>
          <c:cat>
            <c:strRef>
              <c:f>Funktion!$U$23:$U$28</c:f>
              <c:strCache>
                <c:ptCount val="6"/>
                <c:pt idx="0">
                  <c:v>Treiber</c:v>
                </c:pt>
                <c:pt idx="1">
                  <c:v>Wissensformen</c:v>
                </c:pt>
                <c:pt idx="2">
                  <c:v>Zusammenarbeit</c:v>
                </c:pt>
                <c:pt idx="3">
                  <c:v>Kommunikation</c:v>
                </c:pt>
                <c:pt idx="4">
                  <c:v>Reflexion</c:v>
                </c:pt>
                <c:pt idx="5">
                  <c:v>Übertragbarkeit</c:v>
                </c:pt>
              </c:strCache>
            </c:strRef>
          </c:cat>
          <c:val>
            <c:numRef>
              <c:f>Funktion!$W$23:$W$28</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0662-BF4F-944B-AA33ED403204}"/>
            </c:ext>
          </c:extLst>
        </c:ser>
        <c:ser>
          <c:idx val="2"/>
          <c:order val="2"/>
          <c:tx>
            <c:strRef>
              <c:f>Funktion!$X$22</c:f>
              <c:strCache>
                <c:ptCount val="1"/>
                <c:pt idx="0">
                  <c:v>mittel</c:v>
                </c:pt>
              </c:strCache>
            </c:strRef>
          </c:tx>
          <c:spPr>
            <a:solidFill>
              <a:schemeClr val="accent4">
                <a:lumMod val="60000"/>
                <a:lumOff val="40000"/>
              </a:schemeClr>
            </a:solidFill>
            <a:ln>
              <a:noFill/>
            </a:ln>
            <a:effectLst/>
          </c:spPr>
          <c:invertIfNegative val="0"/>
          <c:cat>
            <c:strRef>
              <c:f>Funktion!$U$23:$U$28</c:f>
              <c:strCache>
                <c:ptCount val="6"/>
                <c:pt idx="0">
                  <c:v>Treiber</c:v>
                </c:pt>
                <c:pt idx="1">
                  <c:v>Wissensformen</c:v>
                </c:pt>
                <c:pt idx="2">
                  <c:v>Zusammenarbeit</c:v>
                </c:pt>
                <c:pt idx="3">
                  <c:v>Kommunikation</c:v>
                </c:pt>
                <c:pt idx="4">
                  <c:v>Reflexion</c:v>
                </c:pt>
                <c:pt idx="5">
                  <c:v>Übertragbarkeit</c:v>
                </c:pt>
              </c:strCache>
            </c:strRef>
          </c:cat>
          <c:val>
            <c:numRef>
              <c:f>Funktion!$X$23:$X$28</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0662-BF4F-944B-AA33ED403204}"/>
            </c:ext>
          </c:extLst>
        </c:ser>
        <c:ser>
          <c:idx val="3"/>
          <c:order val="3"/>
          <c:tx>
            <c:strRef>
              <c:f>Funktion!$Y$22</c:f>
              <c:strCache>
                <c:ptCount val="1"/>
                <c:pt idx="0">
                  <c:v>gut </c:v>
                </c:pt>
              </c:strCache>
            </c:strRef>
          </c:tx>
          <c:spPr>
            <a:solidFill>
              <a:schemeClr val="accent6">
                <a:lumMod val="60000"/>
                <a:lumOff val="40000"/>
              </a:schemeClr>
            </a:solidFill>
            <a:ln>
              <a:noFill/>
            </a:ln>
            <a:effectLst/>
          </c:spPr>
          <c:invertIfNegative val="0"/>
          <c:cat>
            <c:strRef>
              <c:f>Funktion!$U$23:$U$28</c:f>
              <c:strCache>
                <c:ptCount val="6"/>
                <c:pt idx="0">
                  <c:v>Treiber</c:v>
                </c:pt>
                <c:pt idx="1">
                  <c:v>Wissensformen</c:v>
                </c:pt>
                <c:pt idx="2">
                  <c:v>Zusammenarbeit</c:v>
                </c:pt>
                <c:pt idx="3">
                  <c:v>Kommunikation</c:v>
                </c:pt>
                <c:pt idx="4">
                  <c:v>Reflexion</c:v>
                </c:pt>
                <c:pt idx="5">
                  <c:v>Übertragbarkeit</c:v>
                </c:pt>
              </c:strCache>
            </c:strRef>
          </c:cat>
          <c:val>
            <c:numRef>
              <c:f>Funktion!$Y$23:$Y$28</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0662-BF4F-944B-AA33ED403204}"/>
            </c:ext>
          </c:extLst>
        </c:ser>
        <c:ser>
          <c:idx val="4"/>
          <c:order val="4"/>
          <c:tx>
            <c:strRef>
              <c:f>Funktion!$Z$22</c:f>
              <c:strCache>
                <c:ptCount val="1"/>
                <c:pt idx="0">
                  <c:v>sehr gut</c:v>
                </c:pt>
              </c:strCache>
            </c:strRef>
          </c:tx>
          <c:spPr>
            <a:solidFill>
              <a:schemeClr val="accent6"/>
            </a:solidFill>
            <a:ln>
              <a:noFill/>
            </a:ln>
            <a:effectLst/>
          </c:spPr>
          <c:invertIfNegative val="0"/>
          <c:cat>
            <c:strRef>
              <c:f>Funktion!$U$23:$U$28</c:f>
              <c:strCache>
                <c:ptCount val="6"/>
                <c:pt idx="0">
                  <c:v>Treiber</c:v>
                </c:pt>
                <c:pt idx="1">
                  <c:v>Wissensformen</c:v>
                </c:pt>
                <c:pt idx="2">
                  <c:v>Zusammenarbeit</c:v>
                </c:pt>
                <c:pt idx="3">
                  <c:v>Kommunikation</c:v>
                </c:pt>
                <c:pt idx="4">
                  <c:v>Reflexion</c:v>
                </c:pt>
                <c:pt idx="5">
                  <c:v>Übertragbarkeit</c:v>
                </c:pt>
              </c:strCache>
            </c:strRef>
          </c:cat>
          <c:val>
            <c:numRef>
              <c:f>Funktion!$Z$23:$Z$28</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4-0662-BF4F-944B-AA33ED403204}"/>
            </c:ext>
          </c:extLst>
        </c:ser>
        <c:dLbls>
          <c:showLegendKey val="0"/>
          <c:showVal val="0"/>
          <c:showCatName val="0"/>
          <c:showSerName val="0"/>
          <c:showPercent val="0"/>
          <c:showBubbleSize val="0"/>
        </c:dLbls>
        <c:gapWidth val="150"/>
        <c:overlap val="100"/>
        <c:axId val="422894255"/>
        <c:axId val="422895903"/>
      </c:barChart>
      <c:catAx>
        <c:axId val="42289425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422895903"/>
        <c:crosses val="autoZero"/>
        <c:auto val="1"/>
        <c:lblAlgn val="ctr"/>
        <c:lblOffset val="100"/>
        <c:noMultiLvlLbl val="0"/>
      </c:catAx>
      <c:valAx>
        <c:axId val="422895903"/>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4228942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fmlaLink="Funktion!$E$19" lockText="1" noThreeD="1"/>
</file>

<file path=xl/ctrlProps/ctrlProp10.xml><?xml version="1.0" encoding="utf-8"?>
<formControlPr xmlns="http://schemas.microsoft.com/office/spreadsheetml/2009/9/main" objectType="CheckBox" fmlaLink="Funktion!$E$29" lockText="1" noThreeD="1"/>
</file>

<file path=xl/ctrlProps/ctrlProp100.xml><?xml version="1.0" encoding="utf-8"?>
<formControlPr xmlns="http://schemas.microsoft.com/office/spreadsheetml/2009/9/main" objectType="CheckBox" fmlaLink="Funktion!$E$116" lockText="1" noThreeD="1"/>
</file>

<file path=xl/ctrlProps/ctrlProp101.xml><?xml version="1.0" encoding="utf-8"?>
<formControlPr xmlns="http://schemas.microsoft.com/office/spreadsheetml/2009/9/main" objectType="CheckBox" fmlaLink="Funktion!$E$122" lockText="1" noThreeD="1"/>
</file>

<file path=xl/ctrlProps/ctrlProp102.xml><?xml version="1.0" encoding="utf-8"?>
<formControlPr xmlns="http://schemas.microsoft.com/office/spreadsheetml/2009/9/main" objectType="CheckBox" fmlaLink="Funktion!$E$127" lockText="1" noThreeD="1"/>
</file>

<file path=xl/ctrlProps/ctrlProp103.xml><?xml version="1.0" encoding="utf-8"?>
<formControlPr xmlns="http://schemas.microsoft.com/office/spreadsheetml/2009/9/main" objectType="CheckBox" fmlaLink="Funktion!$E$128" lockText="1" noThreeD="1"/>
</file>

<file path=xl/ctrlProps/ctrlProp104.xml><?xml version="1.0" encoding="utf-8"?>
<formControlPr xmlns="http://schemas.microsoft.com/office/spreadsheetml/2009/9/main" objectType="CheckBox" fmlaLink="Funktion!$E$133" lockText="1" noThreeD="1"/>
</file>

<file path=xl/ctrlProps/ctrlProp105.xml><?xml version="1.0" encoding="utf-8"?>
<formControlPr xmlns="http://schemas.microsoft.com/office/spreadsheetml/2009/9/main" objectType="CheckBox" fmlaLink="Funktion!$E$134" lockText="1" noThreeD="1"/>
</file>

<file path=xl/ctrlProps/ctrlProp106.xml><?xml version="1.0" encoding="utf-8"?>
<formControlPr xmlns="http://schemas.microsoft.com/office/spreadsheetml/2009/9/main" objectType="CheckBox" fmlaLink="Funktion!$E$139" lockText="1" noThreeD="1"/>
</file>

<file path=xl/ctrlProps/ctrlProp107.xml><?xml version="1.0" encoding="utf-8"?>
<formControlPr xmlns="http://schemas.microsoft.com/office/spreadsheetml/2009/9/main" objectType="CheckBox" fmlaLink="Funktion!$E$140" lockText="1" noThreeD="1"/>
</file>

<file path=xl/ctrlProps/ctrlProp108.xml><?xml version="1.0" encoding="utf-8"?>
<formControlPr xmlns="http://schemas.microsoft.com/office/spreadsheetml/2009/9/main" objectType="CheckBox" fmlaLink="Funktion!$E$117" lockText="1" noThreeD="1"/>
</file>

<file path=xl/ctrlProps/ctrlProp109.xml><?xml version="1.0" encoding="utf-8"?>
<formControlPr xmlns="http://schemas.microsoft.com/office/spreadsheetml/2009/9/main" objectType="CheckBox" fmlaLink="Funktion!$E$123" lockText="1" noThreeD="1"/>
</file>

<file path=xl/ctrlProps/ctrlProp11.xml><?xml version="1.0" encoding="utf-8"?>
<formControlPr xmlns="http://schemas.microsoft.com/office/spreadsheetml/2009/9/main" objectType="CheckBox" fmlaLink="Funktion!$E$31" lockText="1" noThreeD="1"/>
</file>

<file path=xl/ctrlProps/ctrlProp110.xml><?xml version="1.0" encoding="utf-8"?>
<formControlPr xmlns="http://schemas.microsoft.com/office/spreadsheetml/2009/9/main" objectType="CheckBox" fmlaLink="Funktion!$E$129" lockText="1" noThreeD="1"/>
</file>

<file path=xl/ctrlProps/ctrlProp111.xml><?xml version="1.0" encoding="utf-8"?>
<formControlPr xmlns="http://schemas.microsoft.com/office/spreadsheetml/2009/9/main" objectType="CheckBox" fmlaLink="Funktion!$E$135" lockText="1" noThreeD="1"/>
</file>

<file path=xl/ctrlProps/ctrlProp112.xml><?xml version="1.0" encoding="utf-8"?>
<formControlPr xmlns="http://schemas.microsoft.com/office/spreadsheetml/2009/9/main" objectType="CheckBox" fmlaLink="Funktion!$E$141" lockText="1" noThreeD="1"/>
</file>

<file path=xl/ctrlProps/ctrlProp113.xml><?xml version="1.0" encoding="utf-8"?>
<formControlPr xmlns="http://schemas.microsoft.com/office/spreadsheetml/2009/9/main" objectType="CheckBox" fmlaLink="Funktion!$E$124" lockText="1" noThreeD="1"/>
</file>

<file path=xl/ctrlProps/ctrlProp114.xml><?xml version="1.0" encoding="utf-8"?>
<formControlPr xmlns="http://schemas.microsoft.com/office/spreadsheetml/2009/9/main" objectType="CheckBox" fmlaLink="Funktion!$E$118" lockText="1" noThreeD="1"/>
</file>

<file path=xl/ctrlProps/ctrlProp115.xml><?xml version="1.0" encoding="utf-8"?>
<formControlPr xmlns="http://schemas.microsoft.com/office/spreadsheetml/2009/9/main" objectType="CheckBox" fmlaLink="Funktion!$E$119" lockText="1" noThreeD="1"/>
</file>

<file path=xl/ctrlProps/ctrlProp116.xml><?xml version="1.0" encoding="utf-8"?>
<formControlPr xmlns="http://schemas.microsoft.com/office/spreadsheetml/2009/9/main" objectType="CheckBox" fmlaLink="Funktion!$E$125" lockText="1" noThreeD="1"/>
</file>

<file path=xl/ctrlProps/ctrlProp117.xml><?xml version="1.0" encoding="utf-8"?>
<formControlPr xmlns="http://schemas.microsoft.com/office/spreadsheetml/2009/9/main" objectType="CheckBox" fmlaLink="Funktion!$E$130" lockText="1" noThreeD="1"/>
</file>

<file path=xl/ctrlProps/ctrlProp118.xml><?xml version="1.0" encoding="utf-8"?>
<formControlPr xmlns="http://schemas.microsoft.com/office/spreadsheetml/2009/9/main" objectType="CheckBox" fmlaLink="Funktion!$E$131" lockText="1" noThreeD="1"/>
</file>

<file path=xl/ctrlProps/ctrlProp119.xml><?xml version="1.0" encoding="utf-8"?>
<formControlPr xmlns="http://schemas.microsoft.com/office/spreadsheetml/2009/9/main" objectType="CheckBox" fmlaLink="Funktion!$E$136" lockText="1" noThreeD="1"/>
</file>

<file path=xl/ctrlProps/ctrlProp12.xml><?xml version="1.0" encoding="utf-8"?>
<formControlPr xmlns="http://schemas.microsoft.com/office/spreadsheetml/2009/9/main" objectType="CheckBox" fmlaLink="Funktion!$E$25" lockText="1" noThreeD="1"/>
</file>

<file path=xl/ctrlProps/ctrlProp120.xml><?xml version="1.0" encoding="utf-8"?>
<formControlPr xmlns="http://schemas.microsoft.com/office/spreadsheetml/2009/9/main" objectType="CheckBox" fmlaLink="Funktion!$E$137" lockText="1" noThreeD="1"/>
</file>

<file path=xl/ctrlProps/ctrlProp121.xml><?xml version="1.0" encoding="utf-8"?>
<formControlPr xmlns="http://schemas.microsoft.com/office/spreadsheetml/2009/9/main" objectType="CheckBox" fmlaLink="Funktion!$E$142" lockText="1" noThreeD="1"/>
</file>

<file path=xl/ctrlProps/ctrlProp122.xml><?xml version="1.0" encoding="utf-8"?>
<formControlPr xmlns="http://schemas.microsoft.com/office/spreadsheetml/2009/9/main" objectType="CheckBox" fmlaLink="Funktion!$E$143" lockText="1" noThreeD="1"/>
</file>

<file path=xl/ctrlProps/ctrlProp123.xml><?xml version="1.0" encoding="utf-8"?>
<formControlPr xmlns="http://schemas.microsoft.com/office/spreadsheetml/2009/9/main" objectType="CheckBox" fmlaLink="Funktion!$E$120" lockText="1" noThreeD="1"/>
</file>

<file path=xl/ctrlProps/ctrlProp124.xml><?xml version="1.0" encoding="utf-8"?>
<formControlPr xmlns="http://schemas.microsoft.com/office/spreadsheetml/2009/9/main" objectType="CheckBox" fmlaLink="Funktion!$E$126" lockText="1" noThreeD="1"/>
</file>

<file path=xl/ctrlProps/ctrlProp125.xml><?xml version="1.0" encoding="utf-8"?>
<formControlPr xmlns="http://schemas.microsoft.com/office/spreadsheetml/2009/9/main" objectType="CheckBox" fmlaLink="Funktion!$E$132" lockText="1" noThreeD="1"/>
</file>

<file path=xl/ctrlProps/ctrlProp126.xml><?xml version="1.0" encoding="utf-8"?>
<formControlPr xmlns="http://schemas.microsoft.com/office/spreadsheetml/2009/9/main" objectType="CheckBox" fmlaLink="Funktion!$E$138" lockText="1" noThreeD="1"/>
</file>

<file path=xl/ctrlProps/ctrlProp127.xml><?xml version="1.0" encoding="utf-8"?>
<formControlPr xmlns="http://schemas.microsoft.com/office/spreadsheetml/2009/9/main" objectType="CheckBox" fmlaLink="Funktion!$E$144" lockText="1" noThreeD="1"/>
</file>

<file path=xl/ctrlProps/ctrlProp128.xml><?xml version="1.0" encoding="utf-8"?>
<formControlPr xmlns="http://schemas.microsoft.com/office/spreadsheetml/2009/9/main" objectType="CheckBox" fmlaLink="Funktion!$E$169" lockText="1" noThreeD="1"/>
</file>

<file path=xl/ctrlProps/ctrlProp129.xml><?xml version="1.0" encoding="utf-8"?>
<formControlPr xmlns="http://schemas.microsoft.com/office/spreadsheetml/2009/9/main" objectType="CheckBox" fmlaLink="Funktion!$E$163" lockText="1" noThreeD="1"/>
</file>

<file path=xl/ctrlProps/ctrlProp13.xml><?xml version="1.0" encoding="utf-8"?>
<formControlPr xmlns="http://schemas.microsoft.com/office/spreadsheetml/2009/9/main" objectType="CheckBox" fmlaLink="Funktion!$E$43" lockText="1" noThreeD="1"/>
</file>

<file path=xl/ctrlProps/ctrlProp130.xml><?xml version="1.0" encoding="utf-8"?>
<formControlPr xmlns="http://schemas.microsoft.com/office/spreadsheetml/2009/9/main" objectType="CheckBox" fmlaLink="Funktion!$E$164" lockText="1" noThreeD="1"/>
</file>

<file path=xl/ctrlProps/ctrlProp131.xml><?xml version="1.0" encoding="utf-8"?>
<formControlPr xmlns="http://schemas.microsoft.com/office/spreadsheetml/2009/9/main" objectType="CheckBox" fmlaLink="Funktion!$E$170" lockText="1" noThreeD="1"/>
</file>

<file path=xl/ctrlProps/ctrlProp132.xml><?xml version="1.0" encoding="utf-8"?>
<formControlPr xmlns="http://schemas.microsoft.com/office/spreadsheetml/2009/9/main" objectType="CheckBox" fmlaLink="Funktion!$E$175" lockText="1" noThreeD="1"/>
</file>

<file path=xl/ctrlProps/ctrlProp133.xml><?xml version="1.0" encoding="utf-8"?>
<formControlPr xmlns="http://schemas.microsoft.com/office/spreadsheetml/2009/9/main" objectType="CheckBox" fmlaLink="Funktion!$E$176" lockText="1" noThreeD="1"/>
</file>

<file path=xl/ctrlProps/ctrlProp134.xml><?xml version="1.0" encoding="utf-8"?>
<formControlPr xmlns="http://schemas.microsoft.com/office/spreadsheetml/2009/9/main" objectType="CheckBox" fmlaLink="Funktion!$E$181" lockText="1" noThreeD="1"/>
</file>

<file path=xl/ctrlProps/ctrlProp135.xml><?xml version="1.0" encoding="utf-8"?>
<formControlPr xmlns="http://schemas.microsoft.com/office/spreadsheetml/2009/9/main" objectType="CheckBox" fmlaLink="Funktion!$E$182" lockText="1" noThreeD="1"/>
</file>

<file path=xl/ctrlProps/ctrlProp136.xml><?xml version="1.0" encoding="utf-8"?>
<formControlPr xmlns="http://schemas.microsoft.com/office/spreadsheetml/2009/9/main" objectType="CheckBox" fmlaLink="Funktion!$E$187" lockText="1" noThreeD="1"/>
</file>

<file path=xl/ctrlProps/ctrlProp137.xml><?xml version="1.0" encoding="utf-8"?>
<formControlPr xmlns="http://schemas.microsoft.com/office/spreadsheetml/2009/9/main" objectType="CheckBox" fmlaLink="Funktion!$E$188" lockText="1" noThreeD="1"/>
</file>

<file path=xl/ctrlProps/ctrlProp138.xml><?xml version="1.0" encoding="utf-8"?>
<formControlPr xmlns="http://schemas.microsoft.com/office/spreadsheetml/2009/9/main" objectType="CheckBox" fmlaLink="Funktion!$E$165" lockText="1" noThreeD="1"/>
</file>

<file path=xl/ctrlProps/ctrlProp139.xml><?xml version="1.0" encoding="utf-8"?>
<formControlPr xmlns="http://schemas.microsoft.com/office/spreadsheetml/2009/9/main" objectType="CheckBox" fmlaLink="Funktion!$E$171" lockText="1" noThreeD="1"/>
</file>

<file path=xl/ctrlProps/ctrlProp14.xml><?xml version="1.0" encoding="utf-8"?>
<formControlPr xmlns="http://schemas.microsoft.com/office/spreadsheetml/2009/9/main" objectType="CheckBox" fmlaLink="Funktion!$E$32" lockText="1" noThreeD="1"/>
</file>

<file path=xl/ctrlProps/ctrlProp140.xml><?xml version="1.0" encoding="utf-8"?>
<formControlPr xmlns="http://schemas.microsoft.com/office/spreadsheetml/2009/9/main" objectType="CheckBox" fmlaLink="Funktion!$E$177" lockText="1" noThreeD="1"/>
</file>

<file path=xl/ctrlProps/ctrlProp141.xml><?xml version="1.0" encoding="utf-8"?>
<formControlPr xmlns="http://schemas.microsoft.com/office/spreadsheetml/2009/9/main" objectType="CheckBox" fmlaLink="Funktion!$E$183" lockText="1" noThreeD="1"/>
</file>

<file path=xl/ctrlProps/ctrlProp142.xml><?xml version="1.0" encoding="utf-8"?>
<formControlPr xmlns="http://schemas.microsoft.com/office/spreadsheetml/2009/9/main" objectType="CheckBox" fmlaLink="Funktion!$E$189" lockText="1" noThreeD="1"/>
</file>

<file path=xl/ctrlProps/ctrlProp143.xml><?xml version="1.0" encoding="utf-8"?>
<formControlPr xmlns="http://schemas.microsoft.com/office/spreadsheetml/2009/9/main" objectType="CheckBox" fmlaLink="Funktion!$E$172" lockText="1" noThreeD="1"/>
</file>

<file path=xl/ctrlProps/ctrlProp144.xml><?xml version="1.0" encoding="utf-8"?>
<formControlPr xmlns="http://schemas.microsoft.com/office/spreadsheetml/2009/9/main" objectType="CheckBox" fmlaLink="Funktion!$E$166" lockText="1" noThreeD="1"/>
</file>

<file path=xl/ctrlProps/ctrlProp145.xml><?xml version="1.0" encoding="utf-8"?>
<formControlPr xmlns="http://schemas.microsoft.com/office/spreadsheetml/2009/9/main" objectType="CheckBox" fmlaLink="Funktion!$E$167" lockText="1" noThreeD="1"/>
</file>

<file path=xl/ctrlProps/ctrlProp146.xml><?xml version="1.0" encoding="utf-8"?>
<formControlPr xmlns="http://schemas.microsoft.com/office/spreadsheetml/2009/9/main" objectType="CheckBox" fmlaLink="Funktion!$E$173" lockText="1" noThreeD="1"/>
</file>

<file path=xl/ctrlProps/ctrlProp147.xml><?xml version="1.0" encoding="utf-8"?>
<formControlPr xmlns="http://schemas.microsoft.com/office/spreadsheetml/2009/9/main" objectType="CheckBox" fmlaLink="Funktion!$E$178" lockText="1" noThreeD="1"/>
</file>

<file path=xl/ctrlProps/ctrlProp148.xml><?xml version="1.0" encoding="utf-8"?>
<formControlPr xmlns="http://schemas.microsoft.com/office/spreadsheetml/2009/9/main" objectType="CheckBox" fmlaLink="Funktion!$E$179" lockText="1" noThreeD="1"/>
</file>

<file path=xl/ctrlProps/ctrlProp149.xml><?xml version="1.0" encoding="utf-8"?>
<formControlPr xmlns="http://schemas.microsoft.com/office/spreadsheetml/2009/9/main" objectType="CheckBox" fmlaLink="Funktion!$E$184" lockText="1" noThreeD="1"/>
</file>

<file path=xl/ctrlProps/ctrlProp15.xml><?xml version="1.0" encoding="utf-8"?>
<formControlPr xmlns="http://schemas.microsoft.com/office/spreadsheetml/2009/9/main" objectType="CheckBox" fmlaLink="Funktion!$E$33" lockText="1" noThreeD="1"/>
</file>

<file path=xl/ctrlProps/ctrlProp150.xml><?xml version="1.0" encoding="utf-8"?>
<formControlPr xmlns="http://schemas.microsoft.com/office/spreadsheetml/2009/9/main" objectType="CheckBox" fmlaLink="Funktion!$E$185" lockText="1" noThreeD="1"/>
</file>

<file path=xl/ctrlProps/ctrlProp151.xml><?xml version="1.0" encoding="utf-8"?>
<formControlPr xmlns="http://schemas.microsoft.com/office/spreadsheetml/2009/9/main" objectType="CheckBox" fmlaLink="Funktion!$E$190" lockText="1" noThreeD="1"/>
</file>

<file path=xl/ctrlProps/ctrlProp152.xml><?xml version="1.0" encoding="utf-8"?>
<formControlPr xmlns="http://schemas.microsoft.com/office/spreadsheetml/2009/9/main" objectType="CheckBox" fmlaLink="Funktion!$E$191" lockText="1" noThreeD="1"/>
</file>

<file path=xl/ctrlProps/ctrlProp153.xml><?xml version="1.0" encoding="utf-8"?>
<formControlPr xmlns="http://schemas.microsoft.com/office/spreadsheetml/2009/9/main" objectType="CheckBox" fmlaLink="Funktion!$E$168" lockText="1" noThreeD="1"/>
</file>

<file path=xl/ctrlProps/ctrlProp154.xml><?xml version="1.0" encoding="utf-8"?>
<formControlPr xmlns="http://schemas.microsoft.com/office/spreadsheetml/2009/9/main" objectType="CheckBox" fmlaLink="Funktion!$E$174" lockText="1" noThreeD="1"/>
</file>

<file path=xl/ctrlProps/ctrlProp155.xml><?xml version="1.0" encoding="utf-8"?>
<formControlPr xmlns="http://schemas.microsoft.com/office/spreadsheetml/2009/9/main" objectType="CheckBox" fmlaLink="Funktion!$E$180" lockText="1" noThreeD="1"/>
</file>

<file path=xl/ctrlProps/ctrlProp156.xml><?xml version="1.0" encoding="utf-8"?>
<formControlPr xmlns="http://schemas.microsoft.com/office/spreadsheetml/2009/9/main" objectType="CheckBox" fmlaLink="Funktion!$E$186" lockText="1" noThreeD="1"/>
</file>

<file path=xl/ctrlProps/ctrlProp157.xml><?xml version="1.0" encoding="utf-8"?>
<formControlPr xmlns="http://schemas.microsoft.com/office/spreadsheetml/2009/9/main" objectType="CheckBox" checked="Checked" fmlaLink="Funktion!$E$192" lockText="1" noThreeD="1"/>
</file>

<file path=xl/ctrlProps/ctrlProp158.xml><?xml version="1.0" encoding="utf-8"?>
<formControlPr xmlns="http://schemas.microsoft.com/office/spreadsheetml/2009/9/main" objectType="CheckBox" fmlaLink="Funktion!$E$217" lockText="1" noThreeD="1"/>
</file>

<file path=xl/ctrlProps/ctrlProp159.xml><?xml version="1.0" encoding="utf-8"?>
<formControlPr xmlns="http://schemas.microsoft.com/office/spreadsheetml/2009/9/main" objectType="CheckBox" fmlaLink="Funktion!$E$211" lockText="1" noThreeD="1"/>
</file>

<file path=xl/ctrlProps/ctrlProp16.xml><?xml version="1.0" encoding="utf-8"?>
<formControlPr xmlns="http://schemas.microsoft.com/office/spreadsheetml/2009/9/main" objectType="CheckBox" fmlaLink="Funktion!$E$34" lockText="1" noThreeD="1"/>
</file>

<file path=xl/ctrlProps/ctrlProp160.xml><?xml version="1.0" encoding="utf-8"?>
<formControlPr xmlns="http://schemas.microsoft.com/office/spreadsheetml/2009/9/main" objectType="CheckBox" fmlaLink="Funktion!$E$212" lockText="1" noThreeD="1"/>
</file>

<file path=xl/ctrlProps/ctrlProp161.xml><?xml version="1.0" encoding="utf-8"?>
<formControlPr xmlns="http://schemas.microsoft.com/office/spreadsheetml/2009/9/main" objectType="CheckBox" fmlaLink="Funktion!$E$218" lockText="1" noThreeD="1"/>
</file>

<file path=xl/ctrlProps/ctrlProp162.xml><?xml version="1.0" encoding="utf-8"?>
<formControlPr xmlns="http://schemas.microsoft.com/office/spreadsheetml/2009/9/main" objectType="CheckBox" fmlaLink="Funktion!$E$223" lockText="1" noThreeD="1"/>
</file>

<file path=xl/ctrlProps/ctrlProp163.xml><?xml version="1.0" encoding="utf-8"?>
<formControlPr xmlns="http://schemas.microsoft.com/office/spreadsheetml/2009/9/main" objectType="CheckBox" fmlaLink="Funktion!$E$224" lockText="1" noThreeD="1"/>
</file>

<file path=xl/ctrlProps/ctrlProp164.xml><?xml version="1.0" encoding="utf-8"?>
<formControlPr xmlns="http://schemas.microsoft.com/office/spreadsheetml/2009/9/main" objectType="CheckBox" fmlaLink="Funktion!$E$229" lockText="1" noThreeD="1"/>
</file>

<file path=xl/ctrlProps/ctrlProp165.xml><?xml version="1.0" encoding="utf-8"?>
<formControlPr xmlns="http://schemas.microsoft.com/office/spreadsheetml/2009/9/main" objectType="CheckBox" fmlaLink="Funktion!$E$230" lockText="1" noThreeD="1"/>
</file>

<file path=xl/ctrlProps/ctrlProp166.xml><?xml version="1.0" encoding="utf-8"?>
<formControlPr xmlns="http://schemas.microsoft.com/office/spreadsheetml/2009/9/main" objectType="CheckBox" fmlaLink="Funktion!$E$235" lockText="1" noThreeD="1"/>
</file>

<file path=xl/ctrlProps/ctrlProp167.xml><?xml version="1.0" encoding="utf-8"?>
<formControlPr xmlns="http://schemas.microsoft.com/office/spreadsheetml/2009/9/main" objectType="CheckBox" fmlaLink="Funktion!$E$236" lockText="1" noThreeD="1"/>
</file>

<file path=xl/ctrlProps/ctrlProp168.xml><?xml version="1.0" encoding="utf-8"?>
<formControlPr xmlns="http://schemas.microsoft.com/office/spreadsheetml/2009/9/main" objectType="CheckBox" fmlaLink="Funktion!$E$213" lockText="1" noThreeD="1"/>
</file>

<file path=xl/ctrlProps/ctrlProp169.xml><?xml version="1.0" encoding="utf-8"?>
<formControlPr xmlns="http://schemas.microsoft.com/office/spreadsheetml/2009/9/main" objectType="CheckBox" fmlaLink="Funktion!$E$219" lockText="1" noThreeD="1"/>
</file>

<file path=xl/ctrlProps/ctrlProp17.xml><?xml version="1.0" encoding="utf-8"?>
<formControlPr xmlns="http://schemas.microsoft.com/office/spreadsheetml/2009/9/main" objectType="CheckBox" fmlaLink="Funktion!$E$35" lockText="1" noThreeD="1"/>
</file>

<file path=xl/ctrlProps/ctrlProp170.xml><?xml version="1.0" encoding="utf-8"?>
<formControlPr xmlns="http://schemas.microsoft.com/office/spreadsheetml/2009/9/main" objectType="CheckBox" fmlaLink="Funktion!$E$225" lockText="1" noThreeD="1"/>
</file>

<file path=xl/ctrlProps/ctrlProp171.xml><?xml version="1.0" encoding="utf-8"?>
<formControlPr xmlns="http://schemas.microsoft.com/office/spreadsheetml/2009/9/main" objectType="CheckBox" fmlaLink="Funktion!$E$231" lockText="1" noThreeD="1"/>
</file>

<file path=xl/ctrlProps/ctrlProp172.xml><?xml version="1.0" encoding="utf-8"?>
<formControlPr xmlns="http://schemas.microsoft.com/office/spreadsheetml/2009/9/main" objectType="CheckBox" fmlaLink="Funktion!$E$237" lockText="1" noThreeD="1"/>
</file>

<file path=xl/ctrlProps/ctrlProp173.xml><?xml version="1.0" encoding="utf-8"?>
<formControlPr xmlns="http://schemas.microsoft.com/office/spreadsheetml/2009/9/main" objectType="CheckBox" fmlaLink="Funktion!$E$220" lockText="1" noThreeD="1"/>
</file>

<file path=xl/ctrlProps/ctrlProp174.xml><?xml version="1.0" encoding="utf-8"?>
<formControlPr xmlns="http://schemas.microsoft.com/office/spreadsheetml/2009/9/main" objectType="CheckBox" fmlaLink="Funktion!$E$214" lockText="1" noThreeD="1"/>
</file>

<file path=xl/ctrlProps/ctrlProp175.xml><?xml version="1.0" encoding="utf-8"?>
<formControlPr xmlns="http://schemas.microsoft.com/office/spreadsheetml/2009/9/main" objectType="CheckBox" fmlaLink="Funktion!$E$215" lockText="1" noThreeD="1"/>
</file>

<file path=xl/ctrlProps/ctrlProp176.xml><?xml version="1.0" encoding="utf-8"?>
<formControlPr xmlns="http://schemas.microsoft.com/office/spreadsheetml/2009/9/main" objectType="CheckBox" fmlaLink="Funktion!$E$221" lockText="1" noThreeD="1"/>
</file>

<file path=xl/ctrlProps/ctrlProp177.xml><?xml version="1.0" encoding="utf-8"?>
<formControlPr xmlns="http://schemas.microsoft.com/office/spreadsheetml/2009/9/main" objectType="CheckBox" fmlaLink="Funktion!$E$226" lockText="1" noThreeD="1"/>
</file>

<file path=xl/ctrlProps/ctrlProp178.xml><?xml version="1.0" encoding="utf-8"?>
<formControlPr xmlns="http://schemas.microsoft.com/office/spreadsheetml/2009/9/main" objectType="CheckBox" fmlaLink="Funktion!$E$227" lockText="1" noThreeD="1"/>
</file>

<file path=xl/ctrlProps/ctrlProp179.xml><?xml version="1.0" encoding="utf-8"?>
<formControlPr xmlns="http://schemas.microsoft.com/office/spreadsheetml/2009/9/main" objectType="CheckBox" fmlaLink="Funktion!$E$232" lockText="1" noThreeD="1"/>
</file>

<file path=xl/ctrlProps/ctrlProp18.xml><?xml version="1.0" encoding="utf-8"?>
<formControlPr xmlns="http://schemas.microsoft.com/office/spreadsheetml/2009/9/main" objectType="CheckBox" fmlaLink="Funktion!$E$41" lockText="1" noThreeD="1"/>
</file>

<file path=xl/ctrlProps/ctrlProp180.xml><?xml version="1.0" encoding="utf-8"?>
<formControlPr xmlns="http://schemas.microsoft.com/office/spreadsheetml/2009/9/main" objectType="CheckBox" fmlaLink="Funktion!$E$233" lockText="1" noThreeD="1"/>
</file>

<file path=xl/ctrlProps/ctrlProp181.xml><?xml version="1.0" encoding="utf-8"?>
<formControlPr xmlns="http://schemas.microsoft.com/office/spreadsheetml/2009/9/main" objectType="CheckBox" fmlaLink="Funktion!$E$238" lockText="1" noThreeD="1"/>
</file>

<file path=xl/ctrlProps/ctrlProp182.xml><?xml version="1.0" encoding="utf-8"?>
<formControlPr xmlns="http://schemas.microsoft.com/office/spreadsheetml/2009/9/main" objectType="CheckBox" fmlaLink="Funktion!$E$239" lockText="1" noThreeD="1"/>
</file>

<file path=xl/ctrlProps/ctrlProp183.xml><?xml version="1.0" encoding="utf-8"?>
<formControlPr xmlns="http://schemas.microsoft.com/office/spreadsheetml/2009/9/main" objectType="CheckBox" checked="Checked" fmlaLink="Funktion!$E$216" lockText="1" noThreeD="1"/>
</file>

<file path=xl/ctrlProps/ctrlProp184.xml><?xml version="1.0" encoding="utf-8"?>
<formControlPr xmlns="http://schemas.microsoft.com/office/spreadsheetml/2009/9/main" objectType="CheckBox" fmlaLink="Funktion!$E$222" lockText="1" noThreeD="1"/>
</file>

<file path=xl/ctrlProps/ctrlProp185.xml><?xml version="1.0" encoding="utf-8"?>
<formControlPr xmlns="http://schemas.microsoft.com/office/spreadsheetml/2009/9/main" objectType="CheckBox" fmlaLink="Funktion!$E$228" lockText="1" noThreeD="1"/>
</file>

<file path=xl/ctrlProps/ctrlProp186.xml><?xml version="1.0" encoding="utf-8"?>
<formControlPr xmlns="http://schemas.microsoft.com/office/spreadsheetml/2009/9/main" objectType="CheckBox" fmlaLink="Funktion!$E$234" lockText="1" noThreeD="1"/>
</file>

<file path=xl/ctrlProps/ctrlProp187.xml><?xml version="1.0" encoding="utf-8"?>
<formControlPr xmlns="http://schemas.microsoft.com/office/spreadsheetml/2009/9/main" objectType="CheckBox" fmlaLink="Funktion!$E$240" lockText="1" noThreeD="1"/>
</file>

<file path=xl/ctrlProps/ctrlProp188.xml><?xml version="1.0" encoding="utf-8"?>
<formControlPr xmlns="http://schemas.microsoft.com/office/spreadsheetml/2009/9/main" objectType="CheckBox" fmlaLink="Funktion!$E$247" lockText="1" noThreeD="1"/>
</file>

<file path=xl/ctrlProps/ctrlProp189.xml><?xml version="1.0" encoding="utf-8"?>
<formControlPr xmlns="http://schemas.microsoft.com/office/spreadsheetml/2009/9/main" objectType="CheckBox" fmlaLink="Funktion!$E$241" lockText="1" noThreeD="1"/>
</file>

<file path=xl/ctrlProps/ctrlProp19.xml><?xml version="1.0" encoding="utf-8"?>
<formControlPr xmlns="http://schemas.microsoft.com/office/spreadsheetml/2009/9/main" objectType="CheckBox" fmlaLink="Funktion!$E$47" lockText="1" noThreeD="1"/>
</file>

<file path=xl/ctrlProps/ctrlProp190.xml><?xml version="1.0" encoding="utf-8"?>
<formControlPr xmlns="http://schemas.microsoft.com/office/spreadsheetml/2009/9/main" objectType="CheckBox" fmlaLink="Funktion!$E$242" lockText="1" noThreeD="1"/>
</file>

<file path=xl/ctrlProps/ctrlProp191.xml><?xml version="1.0" encoding="utf-8"?>
<formControlPr xmlns="http://schemas.microsoft.com/office/spreadsheetml/2009/9/main" objectType="CheckBox" fmlaLink="Funktion!$E$248" lockText="1" noThreeD="1"/>
</file>

<file path=xl/ctrlProps/ctrlProp192.xml><?xml version="1.0" encoding="utf-8"?>
<formControlPr xmlns="http://schemas.microsoft.com/office/spreadsheetml/2009/9/main" objectType="CheckBox" fmlaLink="Funktion!$E$253" lockText="1" noThreeD="1"/>
</file>

<file path=xl/ctrlProps/ctrlProp193.xml><?xml version="1.0" encoding="utf-8"?>
<formControlPr xmlns="http://schemas.microsoft.com/office/spreadsheetml/2009/9/main" objectType="CheckBox" fmlaLink="Funktion!$E$254" lockText="1" noThreeD="1"/>
</file>

<file path=xl/ctrlProps/ctrlProp194.xml><?xml version="1.0" encoding="utf-8"?>
<formControlPr xmlns="http://schemas.microsoft.com/office/spreadsheetml/2009/9/main" objectType="CheckBox" fmlaLink="Funktion!$E$259" lockText="1" noThreeD="1"/>
</file>

<file path=xl/ctrlProps/ctrlProp195.xml><?xml version="1.0" encoding="utf-8"?>
<formControlPr xmlns="http://schemas.microsoft.com/office/spreadsheetml/2009/9/main" objectType="CheckBox" fmlaLink="Funktion!$E$260" lockText="1" noThreeD="1"/>
</file>

<file path=xl/ctrlProps/ctrlProp196.xml><?xml version="1.0" encoding="utf-8"?>
<formControlPr xmlns="http://schemas.microsoft.com/office/spreadsheetml/2009/9/main" objectType="CheckBox" fmlaLink="Funktion!$E$243" lockText="1" noThreeD="1"/>
</file>

<file path=xl/ctrlProps/ctrlProp197.xml><?xml version="1.0" encoding="utf-8"?>
<formControlPr xmlns="http://schemas.microsoft.com/office/spreadsheetml/2009/9/main" objectType="CheckBox" fmlaLink="Funktion!$E$249" lockText="1" noThreeD="1"/>
</file>

<file path=xl/ctrlProps/ctrlProp198.xml><?xml version="1.0" encoding="utf-8"?>
<formControlPr xmlns="http://schemas.microsoft.com/office/spreadsheetml/2009/9/main" objectType="CheckBox" fmlaLink="Funktion!$E$255" lockText="1" noThreeD="1"/>
</file>

<file path=xl/ctrlProps/ctrlProp199.xml><?xml version="1.0" encoding="utf-8"?>
<formControlPr xmlns="http://schemas.microsoft.com/office/spreadsheetml/2009/9/main" objectType="CheckBox" fmlaLink="Funktion!$E$261" lockText="1" noThreeD="1"/>
</file>

<file path=xl/ctrlProps/ctrlProp2.xml><?xml version="1.0" encoding="utf-8"?>
<formControlPr xmlns="http://schemas.microsoft.com/office/spreadsheetml/2009/9/main" objectType="CheckBox" fmlaLink="Funktion!$E$20" lockText="1" noThreeD="1"/>
</file>

<file path=xl/ctrlProps/ctrlProp20.xml><?xml version="1.0" encoding="utf-8"?>
<formControlPr xmlns="http://schemas.microsoft.com/office/spreadsheetml/2009/9/main" objectType="CheckBox" fmlaLink="Funktion!$E$37" lockText="1" noThreeD="1"/>
</file>

<file path=xl/ctrlProps/ctrlProp200.xml><?xml version="1.0" encoding="utf-8"?>
<formControlPr xmlns="http://schemas.microsoft.com/office/spreadsheetml/2009/9/main" objectType="CheckBox" fmlaLink="Funktion!$E$250" lockText="1" noThreeD="1"/>
</file>

<file path=xl/ctrlProps/ctrlProp201.xml><?xml version="1.0" encoding="utf-8"?>
<formControlPr xmlns="http://schemas.microsoft.com/office/spreadsheetml/2009/9/main" objectType="CheckBox" fmlaLink="Funktion!$E$244" lockText="1" noThreeD="1"/>
</file>

<file path=xl/ctrlProps/ctrlProp202.xml><?xml version="1.0" encoding="utf-8"?>
<formControlPr xmlns="http://schemas.microsoft.com/office/spreadsheetml/2009/9/main" objectType="CheckBox" fmlaLink="Funktion!$E$245" lockText="1" noThreeD="1"/>
</file>

<file path=xl/ctrlProps/ctrlProp203.xml><?xml version="1.0" encoding="utf-8"?>
<formControlPr xmlns="http://schemas.microsoft.com/office/spreadsheetml/2009/9/main" objectType="CheckBox" fmlaLink="Funktion!$E$251" lockText="1" noThreeD="1"/>
</file>

<file path=xl/ctrlProps/ctrlProp204.xml><?xml version="1.0" encoding="utf-8"?>
<formControlPr xmlns="http://schemas.microsoft.com/office/spreadsheetml/2009/9/main" objectType="CheckBox" fmlaLink="Funktion!$E$256" lockText="1" noThreeD="1"/>
</file>

<file path=xl/ctrlProps/ctrlProp205.xml><?xml version="1.0" encoding="utf-8"?>
<formControlPr xmlns="http://schemas.microsoft.com/office/spreadsheetml/2009/9/main" objectType="CheckBox" fmlaLink="Funktion!$E$257" lockText="1" noThreeD="1"/>
</file>

<file path=xl/ctrlProps/ctrlProp206.xml><?xml version="1.0" encoding="utf-8"?>
<formControlPr xmlns="http://schemas.microsoft.com/office/spreadsheetml/2009/9/main" objectType="CheckBox" fmlaLink="Funktion!$E$262" lockText="1" noThreeD="1"/>
</file>

<file path=xl/ctrlProps/ctrlProp207.xml><?xml version="1.0" encoding="utf-8"?>
<formControlPr xmlns="http://schemas.microsoft.com/office/spreadsheetml/2009/9/main" objectType="CheckBox" fmlaLink="Funktion!$E$263" lockText="1" noThreeD="1"/>
</file>

<file path=xl/ctrlProps/ctrlProp208.xml><?xml version="1.0" encoding="utf-8"?>
<formControlPr xmlns="http://schemas.microsoft.com/office/spreadsheetml/2009/9/main" objectType="CheckBox" fmlaLink="Funktion!$E$246" lockText="1" noThreeD="1"/>
</file>

<file path=xl/ctrlProps/ctrlProp209.xml><?xml version="1.0" encoding="utf-8"?>
<formControlPr xmlns="http://schemas.microsoft.com/office/spreadsheetml/2009/9/main" objectType="CheckBox" fmlaLink="Funktion!$E$252" lockText="1" noThreeD="1"/>
</file>

<file path=xl/ctrlProps/ctrlProp21.xml><?xml version="1.0" encoding="utf-8"?>
<formControlPr xmlns="http://schemas.microsoft.com/office/spreadsheetml/2009/9/main" objectType="CheckBox" fmlaLink="Funktion!$E$38" lockText="1" noThreeD="1"/>
</file>

<file path=xl/ctrlProps/ctrlProp210.xml><?xml version="1.0" encoding="utf-8"?>
<formControlPr xmlns="http://schemas.microsoft.com/office/spreadsheetml/2009/9/main" objectType="CheckBox" fmlaLink="Funktion!$E$258" lockText="1" noThreeD="1"/>
</file>

<file path=xl/ctrlProps/ctrlProp211.xml><?xml version="1.0" encoding="utf-8"?>
<formControlPr xmlns="http://schemas.microsoft.com/office/spreadsheetml/2009/9/main" objectType="CheckBox" fmlaLink="Funktion!$E$264" lockText="1" noThreeD="1"/>
</file>

<file path=xl/ctrlProps/ctrlProp212.xml><?xml version="1.0" encoding="utf-8"?>
<formControlPr xmlns="http://schemas.microsoft.com/office/spreadsheetml/2009/9/main" objectType="CheckBox" fmlaLink="Funktion!$E$151" lockText="1" noThreeD="1"/>
</file>

<file path=xl/ctrlProps/ctrlProp213.xml><?xml version="1.0" encoding="utf-8"?>
<formControlPr xmlns="http://schemas.microsoft.com/office/spreadsheetml/2009/9/main" objectType="CheckBox" fmlaLink="Funktion!$E$145" lockText="1" noThreeD="1"/>
</file>

<file path=xl/ctrlProps/ctrlProp214.xml><?xml version="1.0" encoding="utf-8"?>
<formControlPr xmlns="http://schemas.microsoft.com/office/spreadsheetml/2009/9/main" objectType="CheckBox" fmlaLink="Funktion!$E$146" lockText="1" noThreeD="1"/>
</file>

<file path=xl/ctrlProps/ctrlProp215.xml><?xml version="1.0" encoding="utf-8"?>
<formControlPr xmlns="http://schemas.microsoft.com/office/spreadsheetml/2009/9/main" objectType="CheckBox" fmlaLink="Funktion!$E$152" lockText="1" noThreeD="1"/>
</file>

<file path=xl/ctrlProps/ctrlProp216.xml><?xml version="1.0" encoding="utf-8"?>
<formControlPr xmlns="http://schemas.microsoft.com/office/spreadsheetml/2009/9/main" objectType="CheckBox" fmlaLink="Funktion!$E$157" lockText="1" noThreeD="1"/>
</file>

<file path=xl/ctrlProps/ctrlProp217.xml><?xml version="1.0" encoding="utf-8"?>
<formControlPr xmlns="http://schemas.microsoft.com/office/spreadsheetml/2009/9/main" objectType="CheckBox" fmlaLink="Funktion!$E$158" lockText="1" noThreeD="1"/>
</file>

<file path=xl/ctrlProps/ctrlProp218.xml><?xml version="1.0" encoding="utf-8"?>
<formControlPr xmlns="http://schemas.microsoft.com/office/spreadsheetml/2009/9/main" objectType="CheckBox" fmlaLink="Funktion!$E$147" lockText="1" noThreeD="1"/>
</file>

<file path=xl/ctrlProps/ctrlProp219.xml><?xml version="1.0" encoding="utf-8"?>
<formControlPr xmlns="http://schemas.microsoft.com/office/spreadsheetml/2009/9/main" objectType="CheckBox" fmlaLink="Funktion!$E$153" lockText="1" noThreeD="1"/>
</file>

<file path=xl/ctrlProps/ctrlProp22.xml><?xml version="1.0" encoding="utf-8"?>
<formControlPr xmlns="http://schemas.microsoft.com/office/spreadsheetml/2009/9/main" objectType="CheckBox" fmlaLink="Funktion!$E$39" lockText="1" noThreeD="1"/>
</file>

<file path=xl/ctrlProps/ctrlProp220.xml><?xml version="1.0" encoding="utf-8"?>
<formControlPr xmlns="http://schemas.microsoft.com/office/spreadsheetml/2009/9/main" objectType="CheckBox" fmlaLink="Funktion!$E$159" lockText="1" noThreeD="1"/>
</file>

<file path=xl/ctrlProps/ctrlProp221.xml><?xml version="1.0" encoding="utf-8"?>
<formControlPr xmlns="http://schemas.microsoft.com/office/spreadsheetml/2009/9/main" objectType="CheckBox" fmlaLink="Funktion!$E$154" lockText="1" noThreeD="1"/>
</file>

<file path=xl/ctrlProps/ctrlProp222.xml><?xml version="1.0" encoding="utf-8"?>
<formControlPr xmlns="http://schemas.microsoft.com/office/spreadsheetml/2009/9/main" objectType="CheckBox" fmlaLink="Funktion!$E$148" lockText="1" noThreeD="1"/>
</file>

<file path=xl/ctrlProps/ctrlProp223.xml><?xml version="1.0" encoding="utf-8"?>
<formControlPr xmlns="http://schemas.microsoft.com/office/spreadsheetml/2009/9/main" objectType="CheckBox" fmlaLink="Funktion!$E$149" lockText="1" noThreeD="1"/>
</file>

<file path=xl/ctrlProps/ctrlProp224.xml><?xml version="1.0" encoding="utf-8"?>
<formControlPr xmlns="http://schemas.microsoft.com/office/spreadsheetml/2009/9/main" objectType="CheckBox" fmlaLink="Funktion!$E$155" lockText="1" noThreeD="1"/>
</file>

<file path=xl/ctrlProps/ctrlProp225.xml><?xml version="1.0" encoding="utf-8"?>
<formControlPr xmlns="http://schemas.microsoft.com/office/spreadsheetml/2009/9/main" objectType="CheckBox" fmlaLink="Funktion!$E$160" lockText="1" noThreeD="1"/>
</file>

<file path=xl/ctrlProps/ctrlProp226.xml><?xml version="1.0" encoding="utf-8"?>
<formControlPr xmlns="http://schemas.microsoft.com/office/spreadsheetml/2009/9/main" objectType="CheckBox" fmlaLink="Funktion!$E$161" lockText="1" noThreeD="1"/>
</file>

<file path=xl/ctrlProps/ctrlProp227.xml><?xml version="1.0" encoding="utf-8"?>
<formControlPr xmlns="http://schemas.microsoft.com/office/spreadsheetml/2009/9/main" objectType="CheckBox" fmlaLink="Funktion!$E$150" lockText="1" noThreeD="1"/>
</file>

<file path=xl/ctrlProps/ctrlProp228.xml><?xml version="1.0" encoding="utf-8"?>
<formControlPr xmlns="http://schemas.microsoft.com/office/spreadsheetml/2009/9/main" objectType="CheckBox" fmlaLink="Funktion!$E$156" lockText="1" noThreeD="1"/>
</file>

<file path=xl/ctrlProps/ctrlProp229.xml><?xml version="1.0" encoding="utf-8"?>
<formControlPr xmlns="http://schemas.microsoft.com/office/spreadsheetml/2009/9/main" objectType="CheckBox" fmlaLink="Funktion!$E$162" lockText="1" noThreeD="1"/>
</file>

<file path=xl/ctrlProps/ctrlProp23.xml><?xml version="1.0" encoding="utf-8"?>
<formControlPr xmlns="http://schemas.microsoft.com/office/spreadsheetml/2009/9/main" objectType="CheckBox" fmlaLink="Funktion!$E$40" lockText="1" noThreeD="1"/>
</file>

<file path=xl/ctrlProps/ctrlProp230.xml><?xml version="1.0" encoding="utf-8"?>
<formControlPr xmlns="http://schemas.microsoft.com/office/spreadsheetml/2009/9/main" objectType="CheckBox" fmlaLink="Funktion!$E$193" lockText="1" noThreeD="1"/>
</file>

<file path=xl/ctrlProps/ctrlProp231.xml><?xml version="1.0" encoding="utf-8"?>
<formControlPr xmlns="http://schemas.microsoft.com/office/spreadsheetml/2009/9/main" objectType="CheckBox" fmlaLink="Funktion!$E$194" lockText="1" noThreeD="1"/>
</file>

<file path=xl/ctrlProps/ctrlProp232.xml><?xml version="1.0" encoding="utf-8"?>
<formControlPr xmlns="http://schemas.microsoft.com/office/spreadsheetml/2009/9/main" objectType="CheckBox" fmlaLink="Funktion!$E$195" lockText="1" noThreeD="1"/>
</file>

<file path=xl/ctrlProps/ctrlProp233.xml><?xml version="1.0" encoding="utf-8"?>
<formControlPr xmlns="http://schemas.microsoft.com/office/spreadsheetml/2009/9/main" objectType="CheckBox" fmlaLink="Funktion!$E$196" lockText="1" noThreeD="1"/>
</file>

<file path=xl/ctrlProps/ctrlProp234.xml><?xml version="1.0" encoding="utf-8"?>
<formControlPr xmlns="http://schemas.microsoft.com/office/spreadsheetml/2009/9/main" objectType="CheckBox" fmlaLink="Funktion!$E$197" lockText="1" noThreeD="1"/>
</file>

<file path=xl/ctrlProps/ctrlProp235.xml><?xml version="1.0" encoding="utf-8"?>
<formControlPr xmlns="http://schemas.microsoft.com/office/spreadsheetml/2009/9/main" objectType="CheckBox" checked="Checked" fmlaLink="Funktion!$E$198" lockText="1" noThreeD="1"/>
</file>

<file path=xl/ctrlProps/ctrlProp236.xml><?xml version="1.0" encoding="utf-8"?>
<formControlPr xmlns="http://schemas.microsoft.com/office/spreadsheetml/2009/9/main" objectType="CheckBox" fmlaLink="Funktion!$E$199" lockText="1" noThreeD="1"/>
</file>

<file path=xl/ctrlProps/ctrlProp237.xml><?xml version="1.0" encoding="utf-8"?>
<formControlPr xmlns="http://schemas.microsoft.com/office/spreadsheetml/2009/9/main" objectType="CheckBox" fmlaLink="Funktion!$E$200" lockText="1" noThreeD="1"/>
</file>

<file path=xl/ctrlProps/ctrlProp238.xml><?xml version="1.0" encoding="utf-8"?>
<formControlPr xmlns="http://schemas.microsoft.com/office/spreadsheetml/2009/9/main" objectType="CheckBox" fmlaLink="Funktion!$E$201" lockText="1" noThreeD="1"/>
</file>

<file path=xl/ctrlProps/ctrlProp239.xml><?xml version="1.0" encoding="utf-8"?>
<formControlPr xmlns="http://schemas.microsoft.com/office/spreadsheetml/2009/9/main" objectType="CheckBox" fmlaLink="Funktion!$E$202" lockText="1" noThreeD="1"/>
</file>

<file path=xl/ctrlProps/ctrlProp24.xml><?xml version="1.0" encoding="utf-8"?>
<formControlPr xmlns="http://schemas.microsoft.com/office/spreadsheetml/2009/9/main" objectType="CheckBox" fmlaLink="Funktion!$E$44" lockText="1" noThreeD="1"/>
</file>

<file path=xl/ctrlProps/ctrlProp240.xml><?xml version="1.0" encoding="utf-8"?>
<formControlPr xmlns="http://schemas.microsoft.com/office/spreadsheetml/2009/9/main" objectType="CheckBox" fmlaLink="Funktion!$E$203" lockText="1" noThreeD="1"/>
</file>

<file path=xl/ctrlProps/ctrlProp241.xml><?xml version="1.0" encoding="utf-8"?>
<formControlPr xmlns="http://schemas.microsoft.com/office/spreadsheetml/2009/9/main" objectType="CheckBox" fmlaLink="Funktion!$E$204" lockText="1" noThreeD="1"/>
</file>

<file path=xl/ctrlProps/ctrlProp242.xml><?xml version="1.0" encoding="utf-8"?>
<formControlPr xmlns="http://schemas.microsoft.com/office/spreadsheetml/2009/9/main" objectType="CheckBox" fmlaLink="Funktion!$E$205" lockText="1" noThreeD="1"/>
</file>

<file path=xl/ctrlProps/ctrlProp243.xml><?xml version="1.0" encoding="utf-8"?>
<formControlPr xmlns="http://schemas.microsoft.com/office/spreadsheetml/2009/9/main" objectType="CheckBox" fmlaLink="Funktion!$E$206" lockText="1" noThreeD="1"/>
</file>

<file path=xl/ctrlProps/ctrlProp244.xml><?xml version="1.0" encoding="utf-8"?>
<formControlPr xmlns="http://schemas.microsoft.com/office/spreadsheetml/2009/9/main" objectType="CheckBox" fmlaLink="Funktion!$E$207" lockText="1" noThreeD="1"/>
</file>

<file path=xl/ctrlProps/ctrlProp245.xml><?xml version="1.0" encoding="utf-8"?>
<formControlPr xmlns="http://schemas.microsoft.com/office/spreadsheetml/2009/9/main" objectType="CheckBox" fmlaLink="Funktion!$E$208" lockText="1" noThreeD="1"/>
</file>

<file path=xl/ctrlProps/ctrlProp246.xml><?xml version="1.0" encoding="utf-8"?>
<formControlPr xmlns="http://schemas.microsoft.com/office/spreadsheetml/2009/9/main" objectType="CheckBox" fmlaLink="Funktion!$E$209" lockText="1" noThreeD="1"/>
</file>

<file path=xl/ctrlProps/ctrlProp247.xml><?xml version="1.0" encoding="utf-8"?>
<formControlPr xmlns="http://schemas.microsoft.com/office/spreadsheetml/2009/9/main" objectType="CheckBox" fmlaLink="Funktion!$E$210" lockText="1" noThreeD="1"/>
</file>

<file path=xl/ctrlProps/ctrlProp248.xml><?xml version="1.0" encoding="utf-8"?>
<formControlPr xmlns="http://schemas.microsoft.com/office/spreadsheetml/2009/9/main" objectType="CheckBox" checked="Checked"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fmlaLink="Funktion!$E$45"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Funktion!$E$46"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fmlaLink="Funktion!$E$49"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Funktion!$E$55"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fmlaLink="Funktion!$E$61"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Funktion!$E$21" lockText="1" noThreeD="1"/>
</file>

<file path=xl/ctrlProps/ctrlProp30.xml><?xml version="1.0" encoding="utf-8"?>
<formControlPr xmlns="http://schemas.microsoft.com/office/spreadsheetml/2009/9/main" objectType="CheckBox" fmlaLink="Funktion!$E$67"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fmlaLink="Funktion!$E$73"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Funktion!$E$79"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fmlaLink="Funktion!$E$50"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Funktion!$E$56" lockText="1" noThreeD="1"/>
</file>

<file path=xl/ctrlProps/ctrlProp35.xml><?xml version="1.0" encoding="utf-8"?>
<formControlPr xmlns="http://schemas.microsoft.com/office/spreadsheetml/2009/9/main" objectType="CheckBox" fmlaLink="Funktion!$E$62" lockText="1" noThreeD="1"/>
</file>

<file path=xl/ctrlProps/ctrlProp36.xml><?xml version="1.0" encoding="utf-8"?>
<formControlPr xmlns="http://schemas.microsoft.com/office/spreadsheetml/2009/9/main" objectType="CheckBox" fmlaLink="Funktion!$E$74" lockText="1" noThreeD="1"/>
</file>

<file path=xl/ctrlProps/ctrlProp37.xml><?xml version="1.0" encoding="utf-8"?>
<formControlPr xmlns="http://schemas.microsoft.com/office/spreadsheetml/2009/9/main" objectType="CheckBox" fmlaLink="Funktion!$E$68" lockText="1" noThreeD="1"/>
</file>

<file path=xl/ctrlProps/ctrlProp38.xml><?xml version="1.0" encoding="utf-8"?>
<formControlPr xmlns="http://schemas.microsoft.com/office/spreadsheetml/2009/9/main" objectType="CheckBox" fmlaLink="Funktion!$E$80" lockText="1" noThreeD="1"/>
</file>

<file path=xl/ctrlProps/ctrlProp39.xml><?xml version="1.0" encoding="utf-8"?>
<formControlPr xmlns="http://schemas.microsoft.com/office/spreadsheetml/2009/9/main" objectType="CheckBox" fmlaLink="Funktion!$E$51" lockText="1" noThreeD="1"/>
</file>

<file path=xl/ctrlProps/ctrlProp4.xml><?xml version="1.0" encoding="utf-8"?>
<formControlPr xmlns="http://schemas.microsoft.com/office/spreadsheetml/2009/9/main" objectType="CheckBox" fmlaLink="Funktion!$E$22" lockText="1" noThreeD="1"/>
</file>

<file path=xl/ctrlProps/ctrlProp40.xml><?xml version="1.0" encoding="utf-8"?>
<formControlPr xmlns="http://schemas.microsoft.com/office/spreadsheetml/2009/9/main" objectType="CheckBox" fmlaLink="Funktion!$E$57" lockText="1" noThreeD="1"/>
</file>

<file path=xl/ctrlProps/ctrlProp41.xml><?xml version="1.0" encoding="utf-8"?>
<formControlPr xmlns="http://schemas.microsoft.com/office/spreadsheetml/2009/9/main" objectType="CheckBox" fmlaLink="Funktion!$E$63" lockText="1" noThreeD="1"/>
</file>

<file path=xl/ctrlProps/ctrlProp42.xml><?xml version="1.0" encoding="utf-8"?>
<formControlPr xmlns="http://schemas.microsoft.com/office/spreadsheetml/2009/9/main" objectType="CheckBox" fmlaLink="Funktion!$E$69" lockText="1" noThreeD="1"/>
</file>

<file path=xl/ctrlProps/ctrlProp43.xml><?xml version="1.0" encoding="utf-8"?>
<formControlPr xmlns="http://schemas.microsoft.com/office/spreadsheetml/2009/9/main" objectType="CheckBox" fmlaLink="Funktion!$E$52" lockText="1" noThreeD="1"/>
</file>

<file path=xl/ctrlProps/ctrlProp44.xml><?xml version="1.0" encoding="utf-8"?>
<formControlPr xmlns="http://schemas.microsoft.com/office/spreadsheetml/2009/9/main" objectType="CheckBox" fmlaLink="Funktion!$E$53" lockText="1" noThreeD="1"/>
</file>

<file path=xl/ctrlProps/ctrlProp45.xml><?xml version="1.0" encoding="utf-8"?>
<formControlPr xmlns="http://schemas.microsoft.com/office/spreadsheetml/2009/9/main" objectType="CheckBox" fmlaLink="Funktion!$E$64" lockText="1" noThreeD="1"/>
</file>

<file path=xl/ctrlProps/ctrlProp46.xml><?xml version="1.0" encoding="utf-8"?>
<formControlPr xmlns="http://schemas.microsoft.com/office/spreadsheetml/2009/9/main" objectType="CheckBox" fmlaLink="Funktion!$E$58" lockText="1" noThreeD="1"/>
</file>

<file path=xl/ctrlProps/ctrlProp47.xml><?xml version="1.0" encoding="utf-8"?>
<formControlPr xmlns="http://schemas.microsoft.com/office/spreadsheetml/2009/9/main" objectType="CheckBox" fmlaLink="Funktion!$E$59" lockText="1" noThreeD="1"/>
</file>

<file path=xl/ctrlProps/ctrlProp48.xml><?xml version="1.0" encoding="utf-8"?>
<formControlPr xmlns="http://schemas.microsoft.com/office/spreadsheetml/2009/9/main" objectType="CheckBox" fmlaLink="Funktion!$E$65" lockText="1" noThreeD="1"/>
</file>

<file path=xl/ctrlProps/ctrlProp49.xml><?xml version="1.0" encoding="utf-8"?>
<formControlPr xmlns="http://schemas.microsoft.com/office/spreadsheetml/2009/9/main" objectType="CheckBox" fmlaLink="Funktion!$E$70" lockText="1" noThreeD="1"/>
</file>

<file path=xl/ctrlProps/ctrlProp5.xml><?xml version="1.0" encoding="utf-8"?>
<formControlPr xmlns="http://schemas.microsoft.com/office/spreadsheetml/2009/9/main" objectType="CheckBox" fmlaLink="Funktion!$E$23" lockText="1" noThreeD="1"/>
</file>

<file path=xl/ctrlProps/ctrlProp50.xml><?xml version="1.0" encoding="utf-8"?>
<formControlPr xmlns="http://schemas.microsoft.com/office/spreadsheetml/2009/9/main" objectType="CheckBox" fmlaLink="Funktion!$E$71" lockText="1" noThreeD="1"/>
</file>

<file path=xl/ctrlProps/ctrlProp51.xml><?xml version="1.0" encoding="utf-8"?>
<formControlPr xmlns="http://schemas.microsoft.com/office/spreadsheetml/2009/9/main" objectType="CheckBox" fmlaLink="Funktion!$E$75" lockText="1" noThreeD="1"/>
</file>

<file path=xl/ctrlProps/ctrlProp52.xml><?xml version="1.0" encoding="utf-8"?>
<formControlPr xmlns="http://schemas.microsoft.com/office/spreadsheetml/2009/9/main" objectType="CheckBox" fmlaLink="Funktion!$E$76" lockText="1" noThreeD="1"/>
</file>

<file path=xl/ctrlProps/ctrlProp53.xml><?xml version="1.0" encoding="utf-8"?>
<formControlPr xmlns="http://schemas.microsoft.com/office/spreadsheetml/2009/9/main" objectType="CheckBox" fmlaLink="Funktion!$E$77" lockText="1" noThreeD="1"/>
</file>

<file path=xl/ctrlProps/ctrlProp54.xml><?xml version="1.0" encoding="utf-8"?>
<formControlPr xmlns="http://schemas.microsoft.com/office/spreadsheetml/2009/9/main" objectType="CheckBox" fmlaLink="Funktion!$E$81" lockText="1" noThreeD="1"/>
</file>

<file path=xl/ctrlProps/ctrlProp55.xml><?xml version="1.0" encoding="utf-8"?>
<formControlPr xmlns="http://schemas.microsoft.com/office/spreadsheetml/2009/9/main" objectType="CheckBox" fmlaLink="Funktion!$E$82" lockText="1" noThreeD="1"/>
</file>

<file path=xl/ctrlProps/ctrlProp56.xml><?xml version="1.0" encoding="utf-8"?>
<formControlPr xmlns="http://schemas.microsoft.com/office/spreadsheetml/2009/9/main" objectType="CheckBox" fmlaLink="Funktion!$E$83" lockText="1" noThreeD="1"/>
</file>

<file path=xl/ctrlProps/ctrlProp57.xml><?xml version="1.0" encoding="utf-8"?>
<formControlPr xmlns="http://schemas.microsoft.com/office/spreadsheetml/2009/9/main" objectType="CheckBox" fmlaLink="Funktion!$E$85" lockText="1" noThreeD="1"/>
</file>

<file path=xl/ctrlProps/ctrlProp58.xml><?xml version="1.0" encoding="utf-8"?>
<formControlPr xmlns="http://schemas.microsoft.com/office/spreadsheetml/2009/9/main" objectType="CheckBox" fmlaLink="Funktion!$E$91" lockText="1" noThreeD="1"/>
</file>

<file path=xl/ctrlProps/ctrlProp59.xml><?xml version="1.0" encoding="utf-8"?>
<formControlPr xmlns="http://schemas.microsoft.com/office/spreadsheetml/2009/9/main" objectType="CheckBox" fmlaLink="Funktion!$E$97" lockText="1" noThreeD="1"/>
</file>

<file path=xl/ctrlProps/ctrlProp6.xml><?xml version="1.0" encoding="utf-8"?>
<formControlPr xmlns="http://schemas.microsoft.com/office/spreadsheetml/2009/9/main" objectType="CheckBox" fmlaLink="Funktion!$E$25" lockText="1" noThreeD="1"/>
</file>

<file path=xl/ctrlProps/ctrlProp60.xml><?xml version="1.0" encoding="utf-8"?>
<formControlPr xmlns="http://schemas.microsoft.com/office/spreadsheetml/2009/9/main" objectType="CheckBox" fmlaLink="Funktion!$E$103" lockText="1" noThreeD="1"/>
</file>

<file path=xl/ctrlProps/ctrlProp61.xml><?xml version="1.0" encoding="utf-8"?>
<formControlPr xmlns="http://schemas.microsoft.com/office/spreadsheetml/2009/9/main" objectType="CheckBox" fmlaLink="Funktion!$E$109" lockText="1" noThreeD="1"/>
</file>

<file path=xl/ctrlProps/ctrlProp62.xml><?xml version="1.0" encoding="utf-8"?>
<formControlPr xmlns="http://schemas.microsoft.com/office/spreadsheetml/2009/9/main" objectType="CheckBox" fmlaLink="Funktion!$E$86" lockText="1" noThreeD="1"/>
</file>

<file path=xl/ctrlProps/ctrlProp63.xml><?xml version="1.0" encoding="utf-8"?>
<formControlPr xmlns="http://schemas.microsoft.com/office/spreadsheetml/2009/9/main" objectType="CheckBox" fmlaLink="Funktion!$E$92" lockText="1" noThreeD="1"/>
</file>

<file path=xl/ctrlProps/ctrlProp64.xml><?xml version="1.0" encoding="utf-8"?>
<formControlPr xmlns="http://schemas.microsoft.com/office/spreadsheetml/2009/9/main" objectType="CheckBox" fmlaLink="Funktion!$E$104" lockText="1" noThreeD="1"/>
</file>

<file path=xl/ctrlProps/ctrlProp65.xml><?xml version="1.0" encoding="utf-8"?>
<formControlPr xmlns="http://schemas.microsoft.com/office/spreadsheetml/2009/9/main" objectType="CheckBox" fmlaLink="Funktion!$E$98" lockText="1" noThreeD="1"/>
</file>

<file path=xl/ctrlProps/ctrlProp66.xml><?xml version="1.0" encoding="utf-8"?>
<formControlPr xmlns="http://schemas.microsoft.com/office/spreadsheetml/2009/9/main" objectType="CheckBox" fmlaLink="Funktion!$E$110" lockText="1" noThreeD="1"/>
</file>

<file path=xl/ctrlProps/ctrlProp67.xml><?xml version="1.0" encoding="utf-8"?>
<formControlPr xmlns="http://schemas.microsoft.com/office/spreadsheetml/2009/9/main" objectType="CheckBox" fmlaLink="Funktion!$E$87" lockText="1" noThreeD="1"/>
</file>

<file path=xl/ctrlProps/ctrlProp68.xml><?xml version="1.0" encoding="utf-8"?>
<formControlPr xmlns="http://schemas.microsoft.com/office/spreadsheetml/2009/9/main" objectType="CheckBox" fmlaLink="Funktion!$E$93" lockText="1" noThreeD="1"/>
</file>

<file path=xl/ctrlProps/ctrlProp69.xml><?xml version="1.0" encoding="utf-8"?>
<formControlPr xmlns="http://schemas.microsoft.com/office/spreadsheetml/2009/9/main" objectType="CheckBox" fmlaLink="Funktion!$E$99" lockText="1" noThreeD="1"/>
</file>

<file path=xl/ctrlProps/ctrlProp7.xml><?xml version="1.0" encoding="utf-8"?>
<formControlPr xmlns="http://schemas.microsoft.com/office/spreadsheetml/2009/9/main" objectType="CheckBox" fmlaLink="Funktion!$E$26:$E$33" lockText="1" noThreeD="1"/>
</file>

<file path=xl/ctrlProps/ctrlProp70.xml><?xml version="1.0" encoding="utf-8"?>
<formControlPr xmlns="http://schemas.microsoft.com/office/spreadsheetml/2009/9/main" objectType="CheckBox" fmlaLink="Funktion!$E$94" lockText="1" noThreeD="1"/>
</file>

<file path=xl/ctrlProps/ctrlProp71.xml><?xml version="1.0" encoding="utf-8"?>
<formControlPr xmlns="http://schemas.microsoft.com/office/spreadsheetml/2009/9/main" objectType="CheckBox" fmlaLink="Funktion!$E$88" lockText="1" noThreeD="1"/>
</file>

<file path=xl/ctrlProps/ctrlProp72.xml><?xml version="1.0" encoding="utf-8"?>
<formControlPr xmlns="http://schemas.microsoft.com/office/spreadsheetml/2009/9/main" objectType="CheckBox" fmlaLink="Funktion!$E$89" lockText="1" noThreeD="1"/>
</file>

<file path=xl/ctrlProps/ctrlProp73.xml><?xml version="1.0" encoding="utf-8"?>
<formControlPr xmlns="http://schemas.microsoft.com/office/spreadsheetml/2009/9/main" objectType="CheckBox" fmlaLink="Funktion!$E$95" lockText="1" noThreeD="1"/>
</file>

<file path=xl/ctrlProps/ctrlProp74.xml><?xml version="1.0" encoding="utf-8"?>
<formControlPr xmlns="http://schemas.microsoft.com/office/spreadsheetml/2009/9/main" objectType="CheckBox" fmlaLink="Funktion!$E$100" lockText="1" noThreeD="1"/>
</file>

<file path=xl/ctrlProps/ctrlProp75.xml><?xml version="1.0" encoding="utf-8"?>
<formControlPr xmlns="http://schemas.microsoft.com/office/spreadsheetml/2009/9/main" objectType="CheckBox" fmlaLink="Funktion!$E$101" lockText="1" noThreeD="1"/>
</file>

<file path=xl/ctrlProps/ctrlProp76.xml><?xml version="1.0" encoding="utf-8"?>
<formControlPr xmlns="http://schemas.microsoft.com/office/spreadsheetml/2009/9/main" objectType="CheckBox" fmlaLink="Funktion!$E$105" lockText="1" noThreeD="1"/>
</file>

<file path=xl/ctrlProps/ctrlProp77.xml><?xml version="1.0" encoding="utf-8"?>
<formControlPr xmlns="http://schemas.microsoft.com/office/spreadsheetml/2009/9/main" objectType="CheckBox" fmlaLink="Funktion!$E$106" lockText="1" noThreeD="1"/>
</file>

<file path=xl/ctrlProps/ctrlProp78.xml><?xml version="1.0" encoding="utf-8"?>
<formControlPr xmlns="http://schemas.microsoft.com/office/spreadsheetml/2009/9/main" objectType="CheckBox" fmlaLink="Funktion!$E$107" lockText="1" noThreeD="1"/>
</file>

<file path=xl/ctrlProps/ctrlProp79.xml><?xml version="1.0" encoding="utf-8"?>
<formControlPr xmlns="http://schemas.microsoft.com/office/spreadsheetml/2009/9/main" objectType="CheckBox" fmlaLink="Funktion!$E$111" lockText="1" noThreeD="1"/>
</file>

<file path=xl/ctrlProps/ctrlProp8.xml><?xml version="1.0" encoding="utf-8"?>
<formControlPr xmlns="http://schemas.microsoft.com/office/spreadsheetml/2009/9/main" objectType="CheckBox" fmlaLink="Funktion!$E$27" lockText="1" noThreeD="1"/>
</file>

<file path=xl/ctrlProps/ctrlProp80.xml><?xml version="1.0" encoding="utf-8"?>
<formControlPr xmlns="http://schemas.microsoft.com/office/spreadsheetml/2009/9/main" objectType="CheckBox" fmlaLink="Funktion!$E$112" lockText="1" noThreeD="1"/>
</file>

<file path=xl/ctrlProps/ctrlProp81.xml><?xml version="1.0" encoding="utf-8"?>
<formControlPr xmlns="http://schemas.microsoft.com/office/spreadsheetml/2009/9/main" objectType="CheckBox" fmlaLink="Funktion!$E$113" lockText="1" noThreeD="1"/>
</file>

<file path=xl/ctrlProps/ctrlProp82.xml><?xml version="1.0" encoding="utf-8"?>
<formControlPr xmlns="http://schemas.microsoft.com/office/spreadsheetml/2009/9/main" objectType="CheckBox" fmlaLink="Funktion!$E$24" lockText="1" noThreeD="1"/>
</file>

<file path=xl/ctrlProps/ctrlProp83.xml><?xml version="1.0" encoding="utf-8"?>
<formControlPr xmlns="http://schemas.microsoft.com/office/spreadsheetml/2009/9/main" objectType="CheckBox" fmlaLink="Funktion!$E$30" lockText="1" noThreeD="1"/>
</file>

<file path=xl/ctrlProps/ctrlProp84.xml><?xml version="1.0" encoding="utf-8"?>
<formControlPr xmlns="http://schemas.microsoft.com/office/spreadsheetml/2009/9/main" objectType="CheckBox" fmlaLink="Funktion!$E$36" lockText="1" noThreeD="1"/>
</file>

<file path=xl/ctrlProps/ctrlProp85.xml><?xml version="1.0" encoding="utf-8"?>
<formControlPr xmlns="http://schemas.microsoft.com/office/spreadsheetml/2009/9/main" objectType="CheckBox" fmlaLink="Funktion!$E$42" lockText="1" noThreeD="1"/>
</file>

<file path=xl/ctrlProps/ctrlProp86.xml><?xml version="1.0" encoding="utf-8"?>
<formControlPr xmlns="http://schemas.microsoft.com/office/spreadsheetml/2009/9/main" objectType="CheckBox" fmlaLink="Funktion!$E$48" lockText="1" noThreeD="1"/>
</file>

<file path=xl/ctrlProps/ctrlProp87.xml><?xml version="1.0" encoding="utf-8"?>
<formControlPr xmlns="http://schemas.microsoft.com/office/spreadsheetml/2009/9/main" objectType="CheckBox" fmlaLink="Funktion!$E$54" lockText="1" noThreeD="1"/>
</file>

<file path=xl/ctrlProps/ctrlProp88.xml><?xml version="1.0" encoding="utf-8"?>
<formControlPr xmlns="http://schemas.microsoft.com/office/spreadsheetml/2009/9/main" objectType="CheckBox" fmlaLink="Funktion!$E$60" lockText="1" noThreeD="1"/>
</file>

<file path=xl/ctrlProps/ctrlProp89.xml><?xml version="1.0" encoding="utf-8"?>
<formControlPr xmlns="http://schemas.microsoft.com/office/spreadsheetml/2009/9/main" objectType="CheckBox" fmlaLink="Funktion!$E$66" lockText="1" noThreeD="1"/>
</file>

<file path=xl/ctrlProps/ctrlProp9.xml><?xml version="1.0" encoding="utf-8"?>
<formControlPr xmlns="http://schemas.microsoft.com/office/spreadsheetml/2009/9/main" objectType="CheckBox" fmlaLink="Funktion!$E$28" lockText="1" noThreeD="1"/>
</file>

<file path=xl/ctrlProps/ctrlProp90.xml><?xml version="1.0" encoding="utf-8"?>
<formControlPr xmlns="http://schemas.microsoft.com/office/spreadsheetml/2009/9/main" objectType="CheckBox" fmlaLink="Funktion!$E$72" lockText="1" noThreeD="1"/>
</file>

<file path=xl/ctrlProps/ctrlProp91.xml><?xml version="1.0" encoding="utf-8"?>
<formControlPr xmlns="http://schemas.microsoft.com/office/spreadsheetml/2009/9/main" objectType="CheckBox" fmlaLink="Funktion!$E$78" lockText="1" noThreeD="1"/>
</file>

<file path=xl/ctrlProps/ctrlProp92.xml><?xml version="1.0" encoding="utf-8"?>
<formControlPr xmlns="http://schemas.microsoft.com/office/spreadsheetml/2009/9/main" objectType="CheckBox" fmlaLink="Funktion!$E$84" lockText="1" noThreeD="1"/>
</file>

<file path=xl/ctrlProps/ctrlProp93.xml><?xml version="1.0" encoding="utf-8"?>
<formControlPr xmlns="http://schemas.microsoft.com/office/spreadsheetml/2009/9/main" objectType="CheckBox" fmlaLink="Funktion!$E$90" lockText="1" noThreeD="1"/>
</file>

<file path=xl/ctrlProps/ctrlProp94.xml><?xml version="1.0" encoding="utf-8"?>
<formControlPr xmlns="http://schemas.microsoft.com/office/spreadsheetml/2009/9/main" objectType="CheckBox" fmlaLink="Funktion!$E$96" lockText="1" noThreeD="1"/>
</file>

<file path=xl/ctrlProps/ctrlProp95.xml><?xml version="1.0" encoding="utf-8"?>
<formControlPr xmlns="http://schemas.microsoft.com/office/spreadsheetml/2009/9/main" objectType="CheckBox" fmlaLink="Funktion!$E$102" lockText="1" noThreeD="1"/>
</file>

<file path=xl/ctrlProps/ctrlProp96.xml><?xml version="1.0" encoding="utf-8"?>
<formControlPr xmlns="http://schemas.microsoft.com/office/spreadsheetml/2009/9/main" objectType="CheckBox" fmlaLink="Funktion!$E$108" lockText="1" noThreeD="1"/>
</file>

<file path=xl/ctrlProps/ctrlProp97.xml><?xml version="1.0" encoding="utf-8"?>
<formControlPr xmlns="http://schemas.microsoft.com/office/spreadsheetml/2009/9/main" objectType="CheckBox" fmlaLink="Funktion!$E$114" lockText="1" noThreeD="1"/>
</file>

<file path=xl/ctrlProps/ctrlProp98.xml><?xml version="1.0" encoding="utf-8"?>
<formControlPr xmlns="http://schemas.microsoft.com/office/spreadsheetml/2009/9/main" objectType="CheckBox" fmlaLink="Funktion!$E$121" lockText="1" noThreeD="1"/>
</file>

<file path=xl/ctrlProps/ctrlProp99.xml><?xml version="1.0" encoding="utf-8"?>
<formControlPr xmlns="http://schemas.microsoft.com/office/spreadsheetml/2009/9/main" objectType="CheckBox" fmlaLink="Funktion!$E$115" lockText="1" noThreeD="1"/>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14</xdr:col>
      <xdr:colOff>0</xdr:colOff>
      <xdr:row>18</xdr:row>
      <xdr:rowOff>0</xdr:rowOff>
    </xdr:from>
    <xdr:ext cx="184731" cy="264560"/>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12051196" y="456923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mc:AlternateContent xmlns:mc="http://schemas.openxmlformats.org/markup-compatibility/2006">
    <mc:Choice xmlns:a14="http://schemas.microsoft.com/office/drawing/2010/main" Requires="a14">
      <xdr:twoCellAnchor editAs="oneCell">
        <xdr:from>
          <xdr:col>13</xdr:col>
          <xdr:colOff>542925</xdr:colOff>
          <xdr:row>16</xdr:row>
          <xdr:rowOff>47625</xdr:rowOff>
        </xdr:from>
        <xdr:to>
          <xdr:col>14</xdr:col>
          <xdr:colOff>466725</xdr:colOff>
          <xdr:row>16</xdr:row>
          <xdr:rowOff>428625</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000-00002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571500</xdr:colOff>
          <xdr:row>16</xdr:row>
          <xdr:rowOff>47625</xdr:rowOff>
        </xdr:from>
        <xdr:to>
          <xdr:col>15</xdr:col>
          <xdr:colOff>504825</xdr:colOff>
          <xdr:row>16</xdr:row>
          <xdr:rowOff>428625</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000-00003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571500</xdr:colOff>
          <xdr:row>16</xdr:row>
          <xdr:rowOff>47625</xdr:rowOff>
        </xdr:from>
        <xdr:to>
          <xdr:col>16</xdr:col>
          <xdr:colOff>504825</xdr:colOff>
          <xdr:row>16</xdr:row>
          <xdr:rowOff>428625</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000-00003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571500</xdr:colOff>
          <xdr:row>16</xdr:row>
          <xdr:rowOff>47625</xdr:rowOff>
        </xdr:from>
        <xdr:to>
          <xdr:col>17</xdr:col>
          <xdr:colOff>533400</xdr:colOff>
          <xdr:row>16</xdr:row>
          <xdr:rowOff>428625</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000-00003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676275</xdr:colOff>
          <xdr:row>16</xdr:row>
          <xdr:rowOff>47625</xdr:rowOff>
        </xdr:from>
        <xdr:to>
          <xdr:col>18</xdr:col>
          <xdr:colOff>619125</xdr:colOff>
          <xdr:row>16</xdr:row>
          <xdr:rowOff>428625</xdr:rowOff>
        </xdr:to>
        <xdr:sp macro="" textlink="">
          <xdr:nvSpPr>
            <xdr:cNvPr id="7219" name="Check Box 51" hidden="1">
              <a:extLst>
                <a:ext uri="{63B3BB69-23CF-44E3-9099-C40C66FF867C}">
                  <a14:compatExt spid="_x0000_s7219"/>
                </a:ext>
                <a:ext uri="{FF2B5EF4-FFF2-40B4-BE49-F238E27FC236}">
                  <a16:creationId xmlns:a16="http://schemas.microsoft.com/office/drawing/2014/main" id="{00000000-0008-0000-0000-00003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609600</xdr:colOff>
          <xdr:row>17</xdr:row>
          <xdr:rowOff>47625</xdr:rowOff>
        </xdr:from>
        <xdr:to>
          <xdr:col>14</xdr:col>
          <xdr:colOff>542925</xdr:colOff>
          <xdr:row>17</xdr:row>
          <xdr:rowOff>428625</xdr:rowOff>
        </xdr:to>
        <xdr:sp macro="" textlink="">
          <xdr:nvSpPr>
            <xdr:cNvPr id="7240" name="Check Box 72" hidden="1">
              <a:extLst>
                <a:ext uri="{63B3BB69-23CF-44E3-9099-C40C66FF867C}">
                  <a14:compatExt spid="_x0000_s7240"/>
                </a:ext>
                <a:ext uri="{FF2B5EF4-FFF2-40B4-BE49-F238E27FC236}">
                  <a16:creationId xmlns:a16="http://schemas.microsoft.com/office/drawing/2014/main" id="{00000000-0008-0000-0000-00004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17</xdr:row>
          <xdr:rowOff>47625</xdr:rowOff>
        </xdr:from>
        <xdr:to>
          <xdr:col>15</xdr:col>
          <xdr:colOff>466725</xdr:colOff>
          <xdr:row>17</xdr:row>
          <xdr:rowOff>428625</xdr:rowOff>
        </xdr:to>
        <xdr:sp macro="" textlink="">
          <xdr:nvSpPr>
            <xdr:cNvPr id="7242" name="Check Box 74" hidden="1">
              <a:extLst>
                <a:ext uri="{63B3BB69-23CF-44E3-9099-C40C66FF867C}">
                  <a14:compatExt spid="_x0000_s7242"/>
                </a:ext>
                <a:ext uri="{FF2B5EF4-FFF2-40B4-BE49-F238E27FC236}">
                  <a16:creationId xmlns:a16="http://schemas.microsoft.com/office/drawing/2014/main" id="{00000000-0008-0000-0000-00004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542925</xdr:colOff>
          <xdr:row>17</xdr:row>
          <xdr:rowOff>47625</xdr:rowOff>
        </xdr:from>
        <xdr:to>
          <xdr:col>16</xdr:col>
          <xdr:colOff>466725</xdr:colOff>
          <xdr:row>17</xdr:row>
          <xdr:rowOff>428625</xdr:rowOff>
        </xdr:to>
        <xdr:sp macro="" textlink="">
          <xdr:nvSpPr>
            <xdr:cNvPr id="7243" name="Check Box 75" hidden="1">
              <a:extLst>
                <a:ext uri="{63B3BB69-23CF-44E3-9099-C40C66FF867C}">
                  <a14:compatExt spid="_x0000_s7243"/>
                </a:ext>
                <a:ext uri="{FF2B5EF4-FFF2-40B4-BE49-F238E27FC236}">
                  <a16:creationId xmlns:a16="http://schemas.microsoft.com/office/drawing/2014/main" id="{00000000-0008-0000-0000-00004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571500</xdr:colOff>
          <xdr:row>17</xdr:row>
          <xdr:rowOff>47625</xdr:rowOff>
        </xdr:from>
        <xdr:to>
          <xdr:col>17</xdr:col>
          <xdr:colOff>533400</xdr:colOff>
          <xdr:row>17</xdr:row>
          <xdr:rowOff>428625</xdr:rowOff>
        </xdr:to>
        <xdr:sp macro="" textlink="">
          <xdr:nvSpPr>
            <xdr:cNvPr id="7244" name="Check Box 76" hidden="1">
              <a:extLst>
                <a:ext uri="{63B3BB69-23CF-44E3-9099-C40C66FF867C}">
                  <a14:compatExt spid="_x0000_s7244"/>
                </a:ext>
                <a:ext uri="{FF2B5EF4-FFF2-40B4-BE49-F238E27FC236}">
                  <a16:creationId xmlns:a16="http://schemas.microsoft.com/office/drawing/2014/main" id="{00000000-0008-0000-0000-00004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676275</xdr:colOff>
          <xdr:row>17</xdr:row>
          <xdr:rowOff>85725</xdr:rowOff>
        </xdr:from>
        <xdr:to>
          <xdr:col>18</xdr:col>
          <xdr:colOff>619125</xdr:colOff>
          <xdr:row>17</xdr:row>
          <xdr:rowOff>466725</xdr:rowOff>
        </xdr:to>
        <xdr:sp macro="" textlink="">
          <xdr:nvSpPr>
            <xdr:cNvPr id="7245" name="Check Box 77" hidden="1">
              <a:extLst>
                <a:ext uri="{63B3BB69-23CF-44E3-9099-C40C66FF867C}">
                  <a14:compatExt spid="_x0000_s7245"/>
                </a:ext>
                <a:ext uri="{FF2B5EF4-FFF2-40B4-BE49-F238E27FC236}">
                  <a16:creationId xmlns:a16="http://schemas.microsoft.com/office/drawing/2014/main" id="{00000000-0008-0000-0000-00004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609600</xdr:colOff>
          <xdr:row>18</xdr:row>
          <xdr:rowOff>66675</xdr:rowOff>
        </xdr:from>
        <xdr:to>
          <xdr:col>14</xdr:col>
          <xdr:colOff>542925</xdr:colOff>
          <xdr:row>18</xdr:row>
          <xdr:rowOff>428625</xdr:rowOff>
        </xdr:to>
        <xdr:sp macro="" textlink="">
          <xdr:nvSpPr>
            <xdr:cNvPr id="7246" name="Check Box 78" hidden="1">
              <a:extLst>
                <a:ext uri="{63B3BB69-23CF-44E3-9099-C40C66FF867C}">
                  <a14:compatExt spid="_x0000_s7246"/>
                </a:ext>
                <a:ext uri="{FF2B5EF4-FFF2-40B4-BE49-F238E27FC236}">
                  <a16:creationId xmlns:a16="http://schemas.microsoft.com/office/drawing/2014/main" id="{00000000-0008-0000-0000-00004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609600</xdr:colOff>
          <xdr:row>19</xdr:row>
          <xdr:rowOff>47625</xdr:rowOff>
        </xdr:from>
        <xdr:to>
          <xdr:col>14</xdr:col>
          <xdr:colOff>542925</xdr:colOff>
          <xdr:row>19</xdr:row>
          <xdr:rowOff>428625</xdr:rowOff>
        </xdr:to>
        <xdr:sp macro="" textlink="">
          <xdr:nvSpPr>
            <xdr:cNvPr id="7247" name="Check Box 79" hidden="1">
              <a:extLst>
                <a:ext uri="{63B3BB69-23CF-44E3-9099-C40C66FF867C}">
                  <a14:compatExt spid="_x0000_s7247"/>
                </a:ext>
                <a:ext uri="{FF2B5EF4-FFF2-40B4-BE49-F238E27FC236}">
                  <a16:creationId xmlns:a16="http://schemas.microsoft.com/office/drawing/2014/main" id="{00000000-0008-0000-0000-00004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609600</xdr:colOff>
          <xdr:row>20</xdr:row>
          <xdr:rowOff>28575</xdr:rowOff>
        </xdr:from>
        <xdr:to>
          <xdr:col>14</xdr:col>
          <xdr:colOff>542925</xdr:colOff>
          <xdr:row>20</xdr:row>
          <xdr:rowOff>390525</xdr:rowOff>
        </xdr:to>
        <xdr:sp macro="" textlink="">
          <xdr:nvSpPr>
            <xdr:cNvPr id="7248" name="Check Box 80" hidden="1">
              <a:extLst>
                <a:ext uri="{63B3BB69-23CF-44E3-9099-C40C66FF867C}">
                  <a14:compatExt spid="_x0000_s7248"/>
                </a:ext>
                <a:ext uri="{FF2B5EF4-FFF2-40B4-BE49-F238E27FC236}">
                  <a16:creationId xmlns:a16="http://schemas.microsoft.com/office/drawing/2014/main" id="{00000000-0008-0000-0000-00005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609600</xdr:colOff>
          <xdr:row>18</xdr:row>
          <xdr:rowOff>76200</xdr:rowOff>
        </xdr:from>
        <xdr:to>
          <xdr:col>15</xdr:col>
          <xdr:colOff>542925</xdr:colOff>
          <xdr:row>18</xdr:row>
          <xdr:rowOff>466725</xdr:rowOff>
        </xdr:to>
        <xdr:sp macro="" textlink="">
          <xdr:nvSpPr>
            <xdr:cNvPr id="7249" name="Check Box 81" hidden="1">
              <a:extLst>
                <a:ext uri="{63B3BB69-23CF-44E3-9099-C40C66FF867C}">
                  <a14:compatExt spid="_x0000_s7249"/>
                </a:ext>
                <a:ext uri="{FF2B5EF4-FFF2-40B4-BE49-F238E27FC236}">
                  <a16:creationId xmlns:a16="http://schemas.microsoft.com/office/drawing/2014/main" id="{00000000-0008-0000-0000-00005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571500</xdr:colOff>
          <xdr:row>18</xdr:row>
          <xdr:rowOff>66675</xdr:rowOff>
        </xdr:from>
        <xdr:to>
          <xdr:col>16</xdr:col>
          <xdr:colOff>504825</xdr:colOff>
          <xdr:row>18</xdr:row>
          <xdr:rowOff>466725</xdr:rowOff>
        </xdr:to>
        <xdr:sp macro="" textlink="">
          <xdr:nvSpPr>
            <xdr:cNvPr id="7250" name="Check Box 82" hidden="1">
              <a:extLst>
                <a:ext uri="{63B3BB69-23CF-44E3-9099-C40C66FF867C}">
                  <a14:compatExt spid="_x0000_s7250"/>
                </a:ext>
                <a:ext uri="{FF2B5EF4-FFF2-40B4-BE49-F238E27FC236}">
                  <a16:creationId xmlns:a16="http://schemas.microsoft.com/office/drawing/2014/main" id="{00000000-0008-0000-0000-00005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619125</xdr:colOff>
          <xdr:row>18</xdr:row>
          <xdr:rowOff>76200</xdr:rowOff>
        </xdr:from>
        <xdr:to>
          <xdr:col>17</xdr:col>
          <xdr:colOff>571500</xdr:colOff>
          <xdr:row>18</xdr:row>
          <xdr:rowOff>466725</xdr:rowOff>
        </xdr:to>
        <xdr:sp macro="" textlink="">
          <xdr:nvSpPr>
            <xdr:cNvPr id="7251" name="Check Box 83" hidden="1">
              <a:extLst>
                <a:ext uri="{63B3BB69-23CF-44E3-9099-C40C66FF867C}">
                  <a14:compatExt spid="_x0000_s7251"/>
                </a:ext>
                <a:ext uri="{FF2B5EF4-FFF2-40B4-BE49-F238E27FC236}">
                  <a16:creationId xmlns:a16="http://schemas.microsoft.com/office/drawing/2014/main" id="{00000000-0008-0000-0000-00005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676275</xdr:colOff>
          <xdr:row>18</xdr:row>
          <xdr:rowOff>38100</xdr:rowOff>
        </xdr:from>
        <xdr:to>
          <xdr:col>18</xdr:col>
          <xdr:colOff>619125</xdr:colOff>
          <xdr:row>18</xdr:row>
          <xdr:rowOff>428625</xdr:rowOff>
        </xdr:to>
        <xdr:sp macro="" textlink="">
          <xdr:nvSpPr>
            <xdr:cNvPr id="7252" name="Check Box 84" hidden="1">
              <a:extLst>
                <a:ext uri="{63B3BB69-23CF-44E3-9099-C40C66FF867C}">
                  <a14:compatExt spid="_x0000_s7252"/>
                </a:ext>
                <a:ext uri="{FF2B5EF4-FFF2-40B4-BE49-F238E27FC236}">
                  <a16:creationId xmlns:a16="http://schemas.microsoft.com/office/drawing/2014/main" id="{00000000-0008-0000-0000-00005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676275</xdr:colOff>
          <xdr:row>19</xdr:row>
          <xdr:rowOff>47625</xdr:rowOff>
        </xdr:from>
        <xdr:to>
          <xdr:col>18</xdr:col>
          <xdr:colOff>619125</xdr:colOff>
          <xdr:row>19</xdr:row>
          <xdr:rowOff>466725</xdr:rowOff>
        </xdr:to>
        <xdr:sp macro="" textlink="">
          <xdr:nvSpPr>
            <xdr:cNvPr id="7253" name="Check Box 85" hidden="1">
              <a:extLst>
                <a:ext uri="{63B3BB69-23CF-44E3-9099-C40C66FF867C}">
                  <a14:compatExt spid="_x0000_s7253"/>
                </a:ext>
                <a:ext uri="{FF2B5EF4-FFF2-40B4-BE49-F238E27FC236}">
                  <a16:creationId xmlns:a16="http://schemas.microsoft.com/office/drawing/2014/main" id="{00000000-0008-0000-0000-00005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676275</xdr:colOff>
          <xdr:row>20</xdr:row>
          <xdr:rowOff>28575</xdr:rowOff>
        </xdr:from>
        <xdr:to>
          <xdr:col>18</xdr:col>
          <xdr:colOff>619125</xdr:colOff>
          <xdr:row>20</xdr:row>
          <xdr:rowOff>428625</xdr:rowOff>
        </xdr:to>
        <xdr:sp macro="" textlink="">
          <xdr:nvSpPr>
            <xdr:cNvPr id="7254" name="Check Box 86" hidden="1">
              <a:extLst>
                <a:ext uri="{63B3BB69-23CF-44E3-9099-C40C66FF867C}">
                  <a14:compatExt spid="_x0000_s7254"/>
                </a:ext>
                <a:ext uri="{FF2B5EF4-FFF2-40B4-BE49-F238E27FC236}">
                  <a16:creationId xmlns:a16="http://schemas.microsoft.com/office/drawing/2014/main" id="{00000000-0008-0000-0000-00005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609600</xdr:colOff>
          <xdr:row>19</xdr:row>
          <xdr:rowOff>47625</xdr:rowOff>
        </xdr:from>
        <xdr:to>
          <xdr:col>14</xdr:col>
          <xdr:colOff>542925</xdr:colOff>
          <xdr:row>19</xdr:row>
          <xdr:rowOff>428625</xdr:rowOff>
        </xdr:to>
        <xdr:sp macro="" textlink="">
          <xdr:nvSpPr>
            <xdr:cNvPr id="7255" name="Check Box 87" hidden="1">
              <a:extLst>
                <a:ext uri="{63B3BB69-23CF-44E3-9099-C40C66FF867C}">
                  <a14:compatExt spid="_x0000_s7255"/>
                </a:ext>
                <a:ext uri="{FF2B5EF4-FFF2-40B4-BE49-F238E27FC236}">
                  <a16:creationId xmlns:a16="http://schemas.microsoft.com/office/drawing/2014/main" id="{00000000-0008-0000-0000-00005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609600</xdr:colOff>
          <xdr:row>19</xdr:row>
          <xdr:rowOff>47625</xdr:rowOff>
        </xdr:from>
        <xdr:to>
          <xdr:col>15</xdr:col>
          <xdr:colOff>542925</xdr:colOff>
          <xdr:row>19</xdr:row>
          <xdr:rowOff>428625</xdr:rowOff>
        </xdr:to>
        <xdr:sp macro="" textlink="">
          <xdr:nvSpPr>
            <xdr:cNvPr id="7256" name="Check Box 88" hidden="1">
              <a:extLst>
                <a:ext uri="{63B3BB69-23CF-44E3-9099-C40C66FF867C}">
                  <a14:compatExt spid="_x0000_s7256"/>
                </a:ext>
                <a:ext uri="{FF2B5EF4-FFF2-40B4-BE49-F238E27FC236}">
                  <a16:creationId xmlns:a16="http://schemas.microsoft.com/office/drawing/2014/main" id="{00000000-0008-0000-0000-00005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609600</xdr:colOff>
          <xdr:row>19</xdr:row>
          <xdr:rowOff>47625</xdr:rowOff>
        </xdr:from>
        <xdr:to>
          <xdr:col>16</xdr:col>
          <xdr:colOff>542925</xdr:colOff>
          <xdr:row>19</xdr:row>
          <xdr:rowOff>428625</xdr:rowOff>
        </xdr:to>
        <xdr:sp macro="" textlink="">
          <xdr:nvSpPr>
            <xdr:cNvPr id="7257" name="Check Box 89" hidden="1">
              <a:extLst>
                <a:ext uri="{63B3BB69-23CF-44E3-9099-C40C66FF867C}">
                  <a14:compatExt spid="_x0000_s7257"/>
                </a:ext>
                <a:ext uri="{FF2B5EF4-FFF2-40B4-BE49-F238E27FC236}">
                  <a16:creationId xmlns:a16="http://schemas.microsoft.com/office/drawing/2014/main" id="{00000000-0008-0000-0000-00005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609600</xdr:colOff>
          <xdr:row>19</xdr:row>
          <xdr:rowOff>47625</xdr:rowOff>
        </xdr:from>
        <xdr:to>
          <xdr:col>17</xdr:col>
          <xdr:colOff>542925</xdr:colOff>
          <xdr:row>19</xdr:row>
          <xdr:rowOff>428625</xdr:rowOff>
        </xdr:to>
        <xdr:sp macro="" textlink="">
          <xdr:nvSpPr>
            <xdr:cNvPr id="7258" name="Check Box 90" hidden="1">
              <a:extLst>
                <a:ext uri="{63B3BB69-23CF-44E3-9099-C40C66FF867C}">
                  <a14:compatExt spid="_x0000_s7258"/>
                </a:ext>
                <a:ext uri="{FF2B5EF4-FFF2-40B4-BE49-F238E27FC236}">
                  <a16:creationId xmlns:a16="http://schemas.microsoft.com/office/drawing/2014/main" id="{00000000-0008-0000-0000-00005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609600</xdr:colOff>
          <xdr:row>20</xdr:row>
          <xdr:rowOff>47625</xdr:rowOff>
        </xdr:from>
        <xdr:to>
          <xdr:col>15</xdr:col>
          <xdr:colOff>542925</xdr:colOff>
          <xdr:row>20</xdr:row>
          <xdr:rowOff>428625</xdr:rowOff>
        </xdr:to>
        <xdr:sp macro="" textlink="">
          <xdr:nvSpPr>
            <xdr:cNvPr id="7259" name="Check Box 91" hidden="1">
              <a:extLst>
                <a:ext uri="{63B3BB69-23CF-44E3-9099-C40C66FF867C}">
                  <a14:compatExt spid="_x0000_s7259"/>
                </a:ext>
                <a:ext uri="{FF2B5EF4-FFF2-40B4-BE49-F238E27FC236}">
                  <a16:creationId xmlns:a16="http://schemas.microsoft.com/office/drawing/2014/main" id="{00000000-0008-0000-0000-00005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609600</xdr:colOff>
          <xdr:row>20</xdr:row>
          <xdr:rowOff>47625</xdr:rowOff>
        </xdr:from>
        <xdr:to>
          <xdr:col>16</xdr:col>
          <xdr:colOff>542925</xdr:colOff>
          <xdr:row>20</xdr:row>
          <xdr:rowOff>428625</xdr:rowOff>
        </xdr:to>
        <xdr:sp macro="" textlink="">
          <xdr:nvSpPr>
            <xdr:cNvPr id="7260" name="Check Box 92" hidden="1">
              <a:extLst>
                <a:ext uri="{63B3BB69-23CF-44E3-9099-C40C66FF867C}">
                  <a14:compatExt spid="_x0000_s7260"/>
                </a:ext>
                <a:ext uri="{FF2B5EF4-FFF2-40B4-BE49-F238E27FC236}">
                  <a16:creationId xmlns:a16="http://schemas.microsoft.com/office/drawing/2014/main" id="{00000000-0008-0000-0000-00005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609600</xdr:colOff>
          <xdr:row>20</xdr:row>
          <xdr:rowOff>47625</xdr:rowOff>
        </xdr:from>
        <xdr:to>
          <xdr:col>17</xdr:col>
          <xdr:colOff>542925</xdr:colOff>
          <xdr:row>20</xdr:row>
          <xdr:rowOff>428625</xdr:rowOff>
        </xdr:to>
        <xdr:sp macro="" textlink="">
          <xdr:nvSpPr>
            <xdr:cNvPr id="7261" name="Check Box 93" hidden="1">
              <a:extLst>
                <a:ext uri="{63B3BB69-23CF-44E3-9099-C40C66FF867C}">
                  <a14:compatExt spid="_x0000_s7261"/>
                </a:ext>
                <a:ext uri="{FF2B5EF4-FFF2-40B4-BE49-F238E27FC236}">
                  <a16:creationId xmlns:a16="http://schemas.microsoft.com/office/drawing/2014/main" id="{00000000-0008-0000-0000-00005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609600</xdr:colOff>
          <xdr:row>21</xdr:row>
          <xdr:rowOff>28575</xdr:rowOff>
        </xdr:from>
        <xdr:to>
          <xdr:col>14</xdr:col>
          <xdr:colOff>542925</xdr:colOff>
          <xdr:row>21</xdr:row>
          <xdr:rowOff>390525</xdr:rowOff>
        </xdr:to>
        <xdr:sp macro="" textlink="">
          <xdr:nvSpPr>
            <xdr:cNvPr id="7298" name="Check Box 130" hidden="1">
              <a:extLst>
                <a:ext uri="{63B3BB69-23CF-44E3-9099-C40C66FF867C}">
                  <a14:compatExt spid="_x0000_s7298"/>
                </a:ext>
                <a:ext uri="{FF2B5EF4-FFF2-40B4-BE49-F238E27FC236}">
                  <a16:creationId xmlns:a16="http://schemas.microsoft.com/office/drawing/2014/main" id="{00000000-0008-0000-0000-00008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609600</xdr:colOff>
          <xdr:row>22</xdr:row>
          <xdr:rowOff>28575</xdr:rowOff>
        </xdr:from>
        <xdr:to>
          <xdr:col>14</xdr:col>
          <xdr:colOff>542925</xdr:colOff>
          <xdr:row>22</xdr:row>
          <xdr:rowOff>390525</xdr:rowOff>
        </xdr:to>
        <xdr:sp macro="" textlink="">
          <xdr:nvSpPr>
            <xdr:cNvPr id="7299" name="Check Box 131" hidden="1">
              <a:extLst>
                <a:ext uri="{63B3BB69-23CF-44E3-9099-C40C66FF867C}">
                  <a14:compatExt spid="_x0000_s7299"/>
                </a:ext>
                <a:ext uri="{FF2B5EF4-FFF2-40B4-BE49-F238E27FC236}">
                  <a16:creationId xmlns:a16="http://schemas.microsoft.com/office/drawing/2014/main" id="{00000000-0008-0000-0000-00008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609600</xdr:colOff>
          <xdr:row>23</xdr:row>
          <xdr:rowOff>28575</xdr:rowOff>
        </xdr:from>
        <xdr:to>
          <xdr:col>14</xdr:col>
          <xdr:colOff>542925</xdr:colOff>
          <xdr:row>23</xdr:row>
          <xdr:rowOff>390525</xdr:rowOff>
        </xdr:to>
        <xdr:sp macro="" textlink="">
          <xdr:nvSpPr>
            <xdr:cNvPr id="7300" name="Check Box 132" hidden="1">
              <a:extLst>
                <a:ext uri="{63B3BB69-23CF-44E3-9099-C40C66FF867C}">
                  <a14:compatExt spid="_x0000_s7300"/>
                </a:ext>
                <a:ext uri="{FF2B5EF4-FFF2-40B4-BE49-F238E27FC236}">
                  <a16:creationId xmlns:a16="http://schemas.microsoft.com/office/drawing/2014/main" id="{00000000-0008-0000-0000-00008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609600</xdr:colOff>
          <xdr:row>24</xdr:row>
          <xdr:rowOff>28575</xdr:rowOff>
        </xdr:from>
        <xdr:to>
          <xdr:col>14</xdr:col>
          <xdr:colOff>542925</xdr:colOff>
          <xdr:row>24</xdr:row>
          <xdr:rowOff>390525</xdr:rowOff>
        </xdr:to>
        <xdr:sp macro="" textlink="">
          <xdr:nvSpPr>
            <xdr:cNvPr id="7301" name="Check Box 133" hidden="1">
              <a:extLst>
                <a:ext uri="{63B3BB69-23CF-44E3-9099-C40C66FF867C}">
                  <a14:compatExt spid="_x0000_s7301"/>
                </a:ext>
                <a:ext uri="{FF2B5EF4-FFF2-40B4-BE49-F238E27FC236}">
                  <a16:creationId xmlns:a16="http://schemas.microsoft.com/office/drawing/2014/main" id="{00000000-0008-0000-0000-00008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609600</xdr:colOff>
          <xdr:row>25</xdr:row>
          <xdr:rowOff>28575</xdr:rowOff>
        </xdr:from>
        <xdr:to>
          <xdr:col>14</xdr:col>
          <xdr:colOff>542925</xdr:colOff>
          <xdr:row>25</xdr:row>
          <xdr:rowOff>390525</xdr:rowOff>
        </xdr:to>
        <xdr:sp macro="" textlink="">
          <xdr:nvSpPr>
            <xdr:cNvPr id="7302" name="Check Box 134" hidden="1">
              <a:extLst>
                <a:ext uri="{63B3BB69-23CF-44E3-9099-C40C66FF867C}">
                  <a14:compatExt spid="_x0000_s7302"/>
                </a:ext>
                <a:ext uri="{FF2B5EF4-FFF2-40B4-BE49-F238E27FC236}">
                  <a16:creationId xmlns:a16="http://schemas.microsoft.com/office/drawing/2014/main" id="{00000000-0008-0000-0000-00008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609600</xdr:colOff>
          <xdr:row>26</xdr:row>
          <xdr:rowOff>28575</xdr:rowOff>
        </xdr:from>
        <xdr:to>
          <xdr:col>14</xdr:col>
          <xdr:colOff>542925</xdr:colOff>
          <xdr:row>26</xdr:row>
          <xdr:rowOff>390525</xdr:rowOff>
        </xdr:to>
        <xdr:sp macro="" textlink="">
          <xdr:nvSpPr>
            <xdr:cNvPr id="7303" name="Check Box 135" hidden="1">
              <a:extLst>
                <a:ext uri="{63B3BB69-23CF-44E3-9099-C40C66FF867C}">
                  <a14:compatExt spid="_x0000_s7303"/>
                </a:ext>
                <a:ext uri="{FF2B5EF4-FFF2-40B4-BE49-F238E27FC236}">
                  <a16:creationId xmlns:a16="http://schemas.microsoft.com/office/drawing/2014/main" id="{00000000-0008-0000-0000-00008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609600</xdr:colOff>
          <xdr:row>21</xdr:row>
          <xdr:rowOff>28575</xdr:rowOff>
        </xdr:from>
        <xdr:to>
          <xdr:col>15</xdr:col>
          <xdr:colOff>542925</xdr:colOff>
          <xdr:row>21</xdr:row>
          <xdr:rowOff>390525</xdr:rowOff>
        </xdr:to>
        <xdr:sp macro="" textlink="">
          <xdr:nvSpPr>
            <xdr:cNvPr id="7304" name="Check Box 136" hidden="1">
              <a:extLst>
                <a:ext uri="{63B3BB69-23CF-44E3-9099-C40C66FF867C}">
                  <a14:compatExt spid="_x0000_s7304"/>
                </a:ext>
                <a:ext uri="{FF2B5EF4-FFF2-40B4-BE49-F238E27FC236}">
                  <a16:creationId xmlns:a16="http://schemas.microsoft.com/office/drawing/2014/main" id="{00000000-0008-0000-0000-00008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609600</xdr:colOff>
          <xdr:row>22</xdr:row>
          <xdr:rowOff>28575</xdr:rowOff>
        </xdr:from>
        <xdr:to>
          <xdr:col>15</xdr:col>
          <xdr:colOff>542925</xdr:colOff>
          <xdr:row>22</xdr:row>
          <xdr:rowOff>390525</xdr:rowOff>
        </xdr:to>
        <xdr:sp macro="" textlink="">
          <xdr:nvSpPr>
            <xdr:cNvPr id="7305" name="Check Box 137" hidden="1">
              <a:extLst>
                <a:ext uri="{63B3BB69-23CF-44E3-9099-C40C66FF867C}">
                  <a14:compatExt spid="_x0000_s7305"/>
                </a:ext>
                <a:ext uri="{FF2B5EF4-FFF2-40B4-BE49-F238E27FC236}">
                  <a16:creationId xmlns:a16="http://schemas.microsoft.com/office/drawing/2014/main" id="{00000000-0008-0000-0000-00008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609600</xdr:colOff>
          <xdr:row>23</xdr:row>
          <xdr:rowOff>28575</xdr:rowOff>
        </xdr:from>
        <xdr:to>
          <xdr:col>15</xdr:col>
          <xdr:colOff>542925</xdr:colOff>
          <xdr:row>23</xdr:row>
          <xdr:rowOff>390525</xdr:rowOff>
        </xdr:to>
        <xdr:sp macro="" textlink="">
          <xdr:nvSpPr>
            <xdr:cNvPr id="7306" name="Check Box 138" hidden="1">
              <a:extLst>
                <a:ext uri="{63B3BB69-23CF-44E3-9099-C40C66FF867C}">
                  <a14:compatExt spid="_x0000_s7306"/>
                </a:ext>
                <a:ext uri="{FF2B5EF4-FFF2-40B4-BE49-F238E27FC236}">
                  <a16:creationId xmlns:a16="http://schemas.microsoft.com/office/drawing/2014/main" id="{00000000-0008-0000-0000-00008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609600</xdr:colOff>
          <xdr:row>25</xdr:row>
          <xdr:rowOff>28575</xdr:rowOff>
        </xdr:from>
        <xdr:to>
          <xdr:col>15</xdr:col>
          <xdr:colOff>542925</xdr:colOff>
          <xdr:row>25</xdr:row>
          <xdr:rowOff>390525</xdr:rowOff>
        </xdr:to>
        <xdr:sp macro="" textlink="">
          <xdr:nvSpPr>
            <xdr:cNvPr id="7307" name="Check Box 139" hidden="1">
              <a:extLst>
                <a:ext uri="{63B3BB69-23CF-44E3-9099-C40C66FF867C}">
                  <a14:compatExt spid="_x0000_s7307"/>
                </a:ext>
                <a:ext uri="{FF2B5EF4-FFF2-40B4-BE49-F238E27FC236}">
                  <a16:creationId xmlns:a16="http://schemas.microsoft.com/office/drawing/2014/main" id="{00000000-0008-0000-0000-00008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609600</xdr:colOff>
          <xdr:row>24</xdr:row>
          <xdr:rowOff>28575</xdr:rowOff>
        </xdr:from>
        <xdr:to>
          <xdr:col>15</xdr:col>
          <xdr:colOff>542925</xdr:colOff>
          <xdr:row>24</xdr:row>
          <xdr:rowOff>390525</xdr:rowOff>
        </xdr:to>
        <xdr:sp macro="" textlink="">
          <xdr:nvSpPr>
            <xdr:cNvPr id="7308" name="Check Box 140" hidden="1">
              <a:extLst>
                <a:ext uri="{63B3BB69-23CF-44E3-9099-C40C66FF867C}">
                  <a14:compatExt spid="_x0000_s7308"/>
                </a:ext>
                <a:ext uri="{FF2B5EF4-FFF2-40B4-BE49-F238E27FC236}">
                  <a16:creationId xmlns:a16="http://schemas.microsoft.com/office/drawing/2014/main" id="{00000000-0008-0000-0000-00008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609600</xdr:colOff>
          <xdr:row>26</xdr:row>
          <xdr:rowOff>28575</xdr:rowOff>
        </xdr:from>
        <xdr:to>
          <xdr:col>15</xdr:col>
          <xdr:colOff>542925</xdr:colOff>
          <xdr:row>26</xdr:row>
          <xdr:rowOff>390525</xdr:rowOff>
        </xdr:to>
        <xdr:sp macro="" textlink="">
          <xdr:nvSpPr>
            <xdr:cNvPr id="7309" name="Check Box 141" hidden="1">
              <a:extLst>
                <a:ext uri="{63B3BB69-23CF-44E3-9099-C40C66FF867C}">
                  <a14:compatExt spid="_x0000_s7309"/>
                </a:ext>
                <a:ext uri="{FF2B5EF4-FFF2-40B4-BE49-F238E27FC236}">
                  <a16:creationId xmlns:a16="http://schemas.microsoft.com/office/drawing/2014/main" id="{00000000-0008-0000-0000-00008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609600</xdr:colOff>
          <xdr:row>21</xdr:row>
          <xdr:rowOff>28575</xdr:rowOff>
        </xdr:from>
        <xdr:to>
          <xdr:col>16</xdr:col>
          <xdr:colOff>542925</xdr:colOff>
          <xdr:row>21</xdr:row>
          <xdr:rowOff>390525</xdr:rowOff>
        </xdr:to>
        <xdr:sp macro="" textlink="">
          <xdr:nvSpPr>
            <xdr:cNvPr id="7310" name="Check Box 142" hidden="1">
              <a:extLst>
                <a:ext uri="{63B3BB69-23CF-44E3-9099-C40C66FF867C}">
                  <a14:compatExt spid="_x0000_s7310"/>
                </a:ext>
                <a:ext uri="{FF2B5EF4-FFF2-40B4-BE49-F238E27FC236}">
                  <a16:creationId xmlns:a16="http://schemas.microsoft.com/office/drawing/2014/main" id="{00000000-0008-0000-0000-00008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609600</xdr:colOff>
          <xdr:row>22</xdr:row>
          <xdr:rowOff>28575</xdr:rowOff>
        </xdr:from>
        <xdr:to>
          <xdr:col>16</xdr:col>
          <xdr:colOff>542925</xdr:colOff>
          <xdr:row>22</xdr:row>
          <xdr:rowOff>390525</xdr:rowOff>
        </xdr:to>
        <xdr:sp macro="" textlink="">
          <xdr:nvSpPr>
            <xdr:cNvPr id="7311" name="Check Box 143" hidden="1">
              <a:extLst>
                <a:ext uri="{63B3BB69-23CF-44E3-9099-C40C66FF867C}">
                  <a14:compatExt spid="_x0000_s7311"/>
                </a:ext>
                <a:ext uri="{FF2B5EF4-FFF2-40B4-BE49-F238E27FC236}">
                  <a16:creationId xmlns:a16="http://schemas.microsoft.com/office/drawing/2014/main" id="{00000000-0008-0000-0000-00008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609600</xdr:colOff>
          <xdr:row>23</xdr:row>
          <xdr:rowOff>28575</xdr:rowOff>
        </xdr:from>
        <xdr:to>
          <xdr:col>16</xdr:col>
          <xdr:colOff>542925</xdr:colOff>
          <xdr:row>23</xdr:row>
          <xdr:rowOff>390525</xdr:rowOff>
        </xdr:to>
        <xdr:sp macro="" textlink="">
          <xdr:nvSpPr>
            <xdr:cNvPr id="7312" name="Check Box 144" hidden="1">
              <a:extLst>
                <a:ext uri="{63B3BB69-23CF-44E3-9099-C40C66FF867C}">
                  <a14:compatExt spid="_x0000_s7312"/>
                </a:ext>
                <a:ext uri="{FF2B5EF4-FFF2-40B4-BE49-F238E27FC236}">
                  <a16:creationId xmlns:a16="http://schemas.microsoft.com/office/drawing/2014/main" id="{00000000-0008-0000-0000-00009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609600</xdr:colOff>
          <xdr:row>24</xdr:row>
          <xdr:rowOff>28575</xdr:rowOff>
        </xdr:from>
        <xdr:to>
          <xdr:col>16</xdr:col>
          <xdr:colOff>542925</xdr:colOff>
          <xdr:row>24</xdr:row>
          <xdr:rowOff>390525</xdr:rowOff>
        </xdr:to>
        <xdr:sp macro="" textlink="">
          <xdr:nvSpPr>
            <xdr:cNvPr id="7313" name="Check Box 145" hidden="1">
              <a:extLst>
                <a:ext uri="{63B3BB69-23CF-44E3-9099-C40C66FF867C}">
                  <a14:compatExt spid="_x0000_s7313"/>
                </a:ext>
                <a:ext uri="{FF2B5EF4-FFF2-40B4-BE49-F238E27FC236}">
                  <a16:creationId xmlns:a16="http://schemas.microsoft.com/office/drawing/2014/main" id="{00000000-0008-0000-0000-00009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609600</xdr:colOff>
          <xdr:row>21</xdr:row>
          <xdr:rowOff>28575</xdr:rowOff>
        </xdr:from>
        <xdr:to>
          <xdr:col>17</xdr:col>
          <xdr:colOff>542925</xdr:colOff>
          <xdr:row>21</xdr:row>
          <xdr:rowOff>390525</xdr:rowOff>
        </xdr:to>
        <xdr:sp macro="" textlink="">
          <xdr:nvSpPr>
            <xdr:cNvPr id="7315" name="Check Box 147" hidden="1">
              <a:extLst>
                <a:ext uri="{63B3BB69-23CF-44E3-9099-C40C66FF867C}">
                  <a14:compatExt spid="_x0000_s7315"/>
                </a:ext>
                <a:ext uri="{FF2B5EF4-FFF2-40B4-BE49-F238E27FC236}">
                  <a16:creationId xmlns:a16="http://schemas.microsoft.com/office/drawing/2014/main" id="{00000000-0008-0000-0000-00009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609600</xdr:colOff>
          <xdr:row>21</xdr:row>
          <xdr:rowOff>28575</xdr:rowOff>
        </xdr:from>
        <xdr:to>
          <xdr:col>18</xdr:col>
          <xdr:colOff>542925</xdr:colOff>
          <xdr:row>21</xdr:row>
          <xdr:rowOff>390525</xdr:rowOff>
        </xdr:to>
        <xdr:sp macro="" textlink="">
          <xdr:nvSpPr>
            <xdr:cNvPr id="7316" name="Check Box 148" hidden="1">
              <a:extLst>
                <a:ext uri="{63B3BB69-23CF-44E3-9099-C40C66FF867C}">
                  <a14:compatExt spid="_x0000_s7316"/>
                </a:ext>
                <a:ext uri="{FF2B5EF4-FFF2-40B4-BE49-F238E27FC236}">
                  <a16:creationId xmlns:a16="http://schemas.microsoft.com/office/drawing/2014/main" id="{00000000-0008-0000-0000-00009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609600</xdr:colOff>
          <xdr:row>23</xdr:row>
          <xdr:rowOff>28575</xdr:rowOff>
        </xdr:from>
        <xdr:to>
          <xdr:col>17</xdr:col>
          <xdr:colOff>542925</xdr:colOff>
          <xdr:row>23</xdr:row>
          <xdr:rowOff>390525</xdr:rowOff>
        </xdr:to>
        <xdr:sp macro="" textlink="">
          <xdr:nvSpPr>
            <xdr:cNvPr id="7317" name="Check Box 149" hidden="1">
              <a:extLst>
                <a:ext uri="{63B3BB69-23CF-44E3-9099-C40C66FF867C}">
                  <a14:compatExt spid="_x0000_s7317"/>
                </a:ext>
                <a:ext uri="{FF2B5EF4-FFF2-40B4-BE49-F238E27FC236}">
                  <a16:creationId xmlns:a16="http://schemas.microsoft.com/office/drawing/2014/main" id="{00000000-0008-0000-0000-00009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609600</xdr:colOff>
          <xdr:row>22</xdr:row>
          <xdr:rowOff>28575</xdr:rowOff>
        </xdr:from>
        <xdr:to>
          <xdr:col>17</xdr:col>
          <xdr:colOff>542925</xdr:colOff>
          <xdr:row>22</xdr:row>
          <xdr:rowOff>390525</xdr:rowOff>
        </xdr:to>
        <xdr:sp macro="" textlink="">
          <xdr:nvSpPr>
            <xdr:cNvPr id="7318" name="Check Box 150" hidden="1">
              <a:extLst>
                <a:ext uri="{63B3BB69-23CF-44E3-9099-C40C66FF867C}">
                  <a14:compatExt spid="_x0000_s7318"/>
                </a:ext>
                <a:ext uri="{FF2B5EF4-FFF2-40B4-BE49-F238E27FC236}">
                  <a16:creationId xmlns:a16="http://schemas.microsoft.com/office/drawing/2014/main" id="{00000000-0008-0000-0000-00009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609600</xdr:colOff>
          <xdr:row>22</xdr:row>
          <xdr:rowOff>28575</xdr:rowOff>
        </xdr:from>
        <xdr:to>
          <xdr:col>18</xdr:col>
          <xdr:colOff>542925</xdr:colOff>
          <xdr:row>22</xdr:row>
          <xdr:rowOff>390525</xdr:rowOff>
        </xdr:to>
        <xdr:sp macro="" textlink="">
          <xdr:nvSpPr>
            <xdr:cNvPr id="7319" name="Check Box 151" hidden="1">
              <a:extLst>
                <a:ext uri="{63B3BB69-23CF-44E3-9099-C40C66FF867C}">
                  <a14:compatExt spid="_x0000_s7319"/>
                </a:ext>
                <a:ext uri="{FF2B5EF4-FFF2-40B4-BE49-F238E27FC236}">
                  <a16:creationId xmlns:a16="http://schemas.microsoft.com/office/drawing/2014/main" id="{00000000-0008-0000-0000-00009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609600</xdr:colOff>
          <xdr:row>23</xdr:row>
          <xdr:rowOff>28575</xdr:rowOff>
        </xdr:from>
        <xdr:to>
          <xdr:col>18</xdr:col>
          <xdr:colOff>542925</xdr:colOff>
          <xdr:row>23</xdr:row>
          <xdr:rowOff>390525</xdr:rowOff>
        </xdr:to>
        <xdr:sp macro="" textlink="">
          <xdr:nvSpPr>
            <xdr:cNvPr id="7321" name="Check Box 153" hidden="1">
              <a:extLst>
                <a:ext uri="{63B3BB69-23CF-44E3-9099-C40C66FF867C}">
                  <a14:compatExt spid="_x0000_s7321"/>
                </a:ext>
                <a:ext uri="{FF2B5EF4-FFF2-40B4-BE49-F238E27FC236}">
                  <a16:creationId xmlns:a16="http://schemas.microsoft.com/office/drawing/2014/main" id="{00000000-0008-0000-0000-00009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609600</xdr:colOff>
          <xdr:row>24</xdr:row>
          <xdr:rowOff>28575</xdr:rowOff>
        </xdr:from>
        <xdr:to>
          <xdr:col>17</xdr:col>
          <xdr:colOff>542925</xdr:colOff>
          <xdr:row>24</xdr:row>
          <xdr:rowOff>390525</xdr:rowOff>
        </xdr:to>
        <xdr:sp macro="" textlink="">
          <xdr:nvSpPr>
            <xdr:cNvPr id="7322" name="Check Box 154" hidden="1">
              <a:extLst>
                <a:ext uri="{63B3BB69-23CF-44E3-9099-C40C66FF867C}">
                  <a14:compatExt spid="_x0000_s7322"/>
                </a:ext>
                <a:ext uri="{FF2B5EF4-FFF2-40B4-BE49-F238E27FC236}">
                  <a16:creationId xmlns:a16="http://schemas.microsoft.com/office/drawing/2014/main" id="{00000000-0008-0000-0000-00009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609600</xdr:colOff>
          <xdr:row>24</xdr:row>
          <xdr:rowOff>28575</xdr:rowOff>
        </xdr:from>
        <xdr:to>
          <xdr:col>18</xdr:col>
          <xdr:colOff>542925</xdr:colOff>
          <xdr:row>24</xdr:row>
          <xdr:rowOff>390525</xdr:rowOff>
        </xdr:to>
        <xdr:sp macro="" textlink="">
          <xdr:nvSpPr>
            <xdr:cNvPr id="7323" name="Check Box 155" hidden="1">
              <a:extLst>
                <a:ext uri="{63B3BB69-23CF-44E3-9099-C40C66FF867C}">
                  <a14:compatExt spid="_x0000_s7323"/>
                </a:ext>
                <a:ext uri="{FF2B5EF4-FFF2-40B4-BE49-F238E27FC236}">
                  <a16:creationId xmlns:a16="http://schemas.microsoft.com/office/drawing/2014/main" id="{00000000-0008-0000-0000-00009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609600</xdr:colOff>
          <xdr:row>25</xdr:row>
          <xdr:rowOff>28575</xdr:rowOff>
        </xdr:from>
        <xdr:to>
          <xdr:col>16</xdr:col>
          <xdr:colOff>542925</xdr:colOff>
          <xdr:row>25</xdr:row>
          <xdr:rowOff>390525</xdr:rowOff>
        </xdr:to>
        <xdr:sp macro="" textlink="">
          <xdr:nvSpPr>
            <xdr:cNvPr id="7324" name="Check Box 156" hidden="1">
              <a:extLst>
                <a:ext uri="{63B3BB69-23CF-44E3-9099-C40C66FF867C}">
                  <a14:compatExt spid="_x0000_s7324"/>
                </a:ext>
                <a:ext uri="{FF2B5EF4-FFF2-40B4-BE49-F238E27FC236}">
                  <a16:creationId xmlns:a16="http://schemas.microsoft.com/office/drawing/2014/main" id="{00000000-0008-0000-0000-00009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609600</xdr:colOff>
          <xdr:row>25</xdr:row>
          <xdr:rowOff>28575</xdr:rowOff>
        </xdr:from>
        <xdr:to>
          <xdr:col>17</xdr:col>
          <xdr:colOff>542925</xdr:colOff>
          <xdr:row>25</xdr:row>
          <xdr:rowOff>390525</xdr:rowOff>
        </xdr:to>
        <xdr:sp macro="" textlink="">
          <xdr:nvSpPr>
            <xdr:cNvPr id="7325" name="Check Box 157" hidden="1">
              <a:extLst>
                <a:ext uri="{63B3BB69-23CF-44E3-9099-C40C66FF867C}">
                  <a14:compatExt spid="_x0000_s7325"/>
                </a:ext>
                <a:ext uri="{FF2B5EF4-FFF2-40B4-BE49-F238E27FC236}">
                  <a16:creationId xmlns:a16="http://schemas.microsoft.com/office/drawing/2014/main" id="{00000000-0008-0000-0000-00009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609600</xdr:colOff>
          <xdr:row>25</xdr:row>
          <xdr:rowOff>28575</xdr:rowOff>
        </xdr:from>
        <xdr:to>
          <xdr:col>18</xdr:col>
          <xdr:colOff>542925</xdr:colOff>
          <xdr:row>25</xdr:row>
          <xdr:rowOff>390525</xdr:rowOff>
        </xdr:to>
        <xdr:sp macro="" textlink="">
          <xdr:nvSpPr>
            <xdr:cNvPr id="7326" name="Check Box 158" hidden="1">
              <a:extLst>
                <a:ext uri="{63B3BB69-23CF-44E3-9099-C40C66FF867C}">
                  <a14:compatExt spid="_x0000_s7326"/>
                </a:ext>
                <a:ext uri="{FF2B5EF4-FFF2-40B4-BE49-F238E27FC236}">
                  <a16:creationId xmlns:a16="http://schemas.microsoft.com/office/drawing/2014/main" id="{00000000-0008-0000-0000-00009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609600</xdr:colOff>
          <xdr:row>26</xdr:row>
          <xdr:rowOff>28575</xdr:rowOff>
        </xdr:from>
        <xdr:to>
          <xdr:col>16</xdr:col>
          <xdr:colOff>542925</xdr:colOff>
          <xdr:row>26</xdr:row>
          <xdr:rowOff>390525</xdr:rowOff>
        </xdr:to>
        <xdr:sp macro="" textlink="">
          <xdr:nvSpPr>
            <xdr:cNvPr id="7327" name="Check Box 159" hidden="1">
              <a:extLst>
                <a:ext uri="{63B3BB69-23CF-44E3-9099-C40C66FF867C}">
                  <a14:compatExt spid="_x0000_s7327"/>
                </a:ext>
                <a:ext uri="{FF2B5EF4-FFF2-40B4-BE49-F238E27FC236}">
                  <a16:creationId xmlns:a16="http://schemas.microsoft.com/office/drawing/2014/main" id="{00000000-0008-0000-0000-00009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609600</xdr:colOff>
          <xdr:row>26</xdr:row>
          <xdr:rowOff>28575</xdr:rowOff>
        </xdr:from>
        <xdr:to>
          <xdr:col>17</xdr:col>
          <xdr:colOff>542925</xdr:colOff>
          <xdr:row>26</xdr:row>
          <xdr:rowOff>390525</xdr:rowOff>
        </xdr:to>
        <xdr:sp macro="" textlink="">
          <xdr:nvSpPr>
            <xdr:cNvPr id="7328" name="Check Box 160" hidden="1">
              <a:extLst>
                <a:ext uri="{63B3BB69-23CF-44E3-9099-C40C66FF867C}">
                  <a14:compatExt spid="_x0000_s7328"/>
                </a:ext>
                <a:ext uri="{FF2B5EF4-FFF2-40B4-BE49-F238E27FC236}">
                  <a16:creationId xmlns:a16="http://schemas.microsoft.com/office/drawing/2014/main" id="{00000000-0008-0000-0000-0000A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609600</xdr:colOff>
          <xdr:row>26</xdr:row>
          <xdr:rowOff>28575</xdr:rowOff>
        </xdr:from>
        <xdr:to>
          <xdr:col>18</xdr:col>
          <xdr:colOff>542925</xdr:colOff>
          <xdr:row>26</xdr:row>
          <xdr:rowOff>390525</xdr:rowOff>
        </xdr:to>
        <xdr:sp macro="" textlink="">
          <xdr:nvSpPr>
            <xdr:cNvPr id="7329" name="Check Box 161" hidden="1">
              <a:extLst>
                <a:ext uri="{63B3BB69-23CF-44E3-9099-C40C66FF867C}">
                  <a14:compatExt spid="_x0000_s7329"/>
                </a:ext>
                <a:ext uri="{FF2B5EF4-FFF2-40B4-BE49-F238E27FC236}">
                  <a16:creationId xmlns:a16="http://schemas.microsoft.com/office/drawing/2014/main" id="{00000000-0008-0000-0000-0000A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609600</xdr:colOff>
          <xdr:row>30</xdr:row>
          <xdr:rowOff>28575</xdr:rowOff>
        </xdr:from>
        <xdr:to>
          <xdr:col>14</xdr:col>
          <xdr:colOff>542925</xdr:colOff>
          <xdr:row>30</xdr:row>
          <xdr:rowOff>409575</xdr:rowOff>
        </xdr:to>
        <xdr:sp macro="" textlink="">
          <xdr:nvSpPr>
            <xdr:cNvPr id="7334" name="Check Box 166" hidden="1">
              <a:extLst>
                <a:ext uri="{63B3BB69-23CF-44E3-9099-C40C66FF867C}">
                  <a14:compatExt spid="_x0000_s7334"/>
                </a:ext>
                <a:ext uri="{FF2B5EF4-FFF2-40B4-BE49-F238E27FC236}">
                  <a16:creationId xmlns:a16="http://schemas.microsoft.com/office/drawing/2014/main" id="{00000000-0008-0000-0000-0000A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609600</xdr:colOff>
          <xdr:row>31</xdr:row>
          <xdr:rowOff>28575</xdr:rowOff>
        </xdr:from>
        <xdr:to>
          <xdr:col>14</xdr:col>
          <xdr:colOff>542925</xdr:colOff>
          <xdr:row>31</xdr:row>
          <xdr:rowOff>409575</xdr:rowOff>
        </xdr:to>
        <xdr:sp macro="" textlink="">
          <xdr:nvSpPr>
            <xdr:cNvPr id="7335" name="Check Box 167" hidden="1">
              <a:extLst>
                <a:ext uri="{63B3BB69-23CF-44E3-9099-C40C66FF867C}">
                  <a14:compatExt spid="_x0000_s7335"/>
                </a:ext>
                <a:ext uri="{FF2B5EF4-FFF2-40B4-BE49-F238E27FC236}">
                  <a16:creationId xmlns:a16="http://schemas.microsoft.com/office/drawing/2014/main" id="{00000000-0008-0000-0000-0000A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609600</xdr:colOff>
          <xdr:row>32</xdr:row>
          <xdr:rowOff>28575</xdr:rowOff>
        </xdr:from>
        <xdr:to>
          <xdr:col>14</xdr:col>
          <xdr:colOff>542925</xdr:colOff>
          <xdr:row>32</xdr:row>
          <xdr:rowOff>409575</xdr:rowOff>
        </xdr:to>
        <xdr:sp macro="" textlink="">
          <xdr:nvSpPr>
            <xdr:cNvPr id="7336" name="Check Box 168" hidden="1">
              <a:extLst>
                <a:ext uri="{63B3BB69-23CF-44E3-9099-C40C66FF867C}">
                  <a14:compatExt spid="_x0000_s7336"/>
                </a:ext>
                <a:ext uri="{FF2B5EF4-FFF2-40B4-BE49-F238E27FC236}">
                  <a16:creationId xmlns:a16="http://schemas.microsoft.com/office/drawing/2014/main" id="{00000000-0008-0000-0000-0000A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609600</xdr:colOff>
          <xdr:row>33</xdr:row>
          <xdr:rowOff>28575</xdr:rowOff>
        </xdr:from>
        <xdr:to>
          <xdr:col>14</xdr:col>
          <xdr:colOff>542925</xdr:colOff>
          <xdr:row>33</xdr:row>
          <xdr:rowOff>409575</xdr:rowOff>
        </xdr:to>
        <xdr:sp macro="" textlink="">
          <xdr:nvSpPr>
            <xdr:cNvPr id="7337" name="Check Box 169" hidden="1">
              <a:extLst>
                <a:ext uri="{63B3BB69-23CF-44E3-9099-C40C66FF867C}">
                  <a14:compatExt spid="_x0000_s7337"/>
                </a:ext>
                <a:ext uri="{FF2B5EF4-FFF2-40B4-BE49-F238E27FC236}">
                  <a16:creationId xmlns:a16="http://schemas.microsoft.com/office/drawing/2014/main" id="{00000000-0008-0000-0000-0000A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609600</xdr:colOff>
          <xdr:row>34</xdr:row>
          <xdr:rowOff>28575</xdr:rowOff>
        </xdr:from>
        <xdr:to>
          <xdr:col>14</xdr:col>
          <xdr:colOff>542925</xdr:colOff>
          <xdr:row>34</xdr:row>
          <xdr:rowOff>409575</xdr:rowOff>
        </xdr:to>
        <xdr:sp macro="" textlink="">
          <xdr:nvSpPr>
            <xdr:cNvPr id="7338" name="Check Box 170" hidden="1">
              <a:extLst>
                <a:ext uri="{63B3BB69-23CF-44E3-9099-C40C66FF867C}">
                  <a14:compatExt spid="_x0000_s7338"/>
                </a:ext>
                <a:ext uri="{FF2B5EF4-FFF2-40B4-BE49-F238E27FC236}">
                  <a16:creationId xmlns:a16="http://schemas.microsoft.com/office/drawing/2014/main" id="{00000000-0008-0000-0000-0000A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609600</xdr:colOff>
          <xdr:row>30</xdr:row>
          <xdr:rowOff>28575</xdr:rowOff>
        </xdr:from>
        <xdr:to>
          <xdr:col>15</xdr:col>
          <xdr:colOff>542925</xdr:colOff>
          <xdr:row>30</xdr:row>
          <xdr:rowOff>409575</xdr:rowOff>
        </xdr:to>
        <xdr:sp macro="" textlink="">
          <xdr:nvSpPr>
            <xdr:cNvPr id="7339" name="Check Box 171" hidden="1">
              <a:extLst>
                <a:ext uri="{63B3BB69-23CF-44E3-9099-C40C66FF867C}">
                  <a14:compatExt spid="_x0000_s7339"/>
                </a:ext>
                <a:ext uri="{FF2B5EF4-FFF2-40B4-BE49-F238E27FC236}">
                  <a16:creationId xmlns:a16="http://schemas.microsoft.com/office/drawing/2014/main" id="{00000000-0008-0000-0000-0000A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609600</xdr:colOff>
          <xdr:row>31</xdr:row>
          <xdr:rowOff>28575</xdr:rowOff>
        </xdr:from>
        <xdr:to>
          <xdr:col>15</xdr:col>
          <xdr:colOff>542925</xdr:colOff>
          <xdr:row>31</xdr:row>
          <xdr:rowOff>409575</xdr:rowOff>
        </xdr:to>
        <xdr:sp macro="" textlink="">
          <xdr:nvSpPr>
            <xdr:cNvPr id="7340" name="Check Box 172" hidden="1">
              <a:extLst>
                <a:ext uri="{63B3BB69-23CF-44E3-9099-C40C66FF867C}">
                  <a14:compatExt spid="_x0000_s7340"/>
                </a:ext>
                <a:ext uri="{FF2B5EF4-FFF2-40B4-BE49-F238E27FC236}">
                  <a16:creationId xmlns:a16="http://schemas.microsoft.com/office/drawing/2014/main" id="{00000000-0008-0000-0000-0000A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609600</xdr:colOff>
          <xdr:row>33</xdr:row>
          <xdr:rowOff>28575</xdr:rowOff>
        </xdr:from>
        <xdr:to>
          <xdr:col>15</xdr:col>
          <xdr:colOff>542925</xdr:colOff>
          <xdr:row>33</xdr:row>
          <xdr:rowOff>409575</xdr:rowOff>
        </xdr:to>
        <xdr:sp macro="" textlink="">
          <xdr:nvSpPr>
            <xdr:cNvPr id="7341" name="Check Box 173" hidden="1">
              <a:extLst>
                <a:ext uri="{63B3BB69-23CF-44E3-9099-C40C66FF867C}">
                  <a14:compatExt spid="_x0000_s7341"/>
                </a:ext>
                <a:ext uri="{FF2B5EF4-FFF2-40B4-BE49-F238E27FC236}">
                  <a16:creationId xmlns:a16="http://schemas.microsoft.com/office/drawing/2014/main" id="{00000000-0008-0000-0000-0000A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609600</xdr:colOff>
          <xdr:row>32</xdr:row>
          <xdr:rowOff>28575</xdr:rowOff>
        </xdr:from>
        <xdr:to>
          <xdr:col>15</xdr:col>
          <xdr:colOff>542925</xdr:colOff>
          <xdr:row>32</xdr:row>
          <xdr:rowOff>409575</xdr:rowOff>
        </xdr:to>
        <xdr:sp macro="" textlink="">
          <xdr:nvSpPr>
            <xdr:cNvPr id="7342" name="Check Box 174" hidden="1">
              <a:extLst>
                <a:ext uri="{63B3BB69-23CF-44E3-9099-C40C66FF867C}">
                  <a14:compatExt spid="_x0000_s7342"/>
                </a:ext>
                <a:ext uri="{FF2B5EF4-FFF2-40B4-BE49-F238E27FC236}">
                  <a16:creationId xmlns:a16="http://schemas.microsoft.com/office/drawing/2014/main" id="{00000000-0008-0000-0000-0000A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609600</xdr:colOff>
          <xdr:row>34</xdr:row>
          <xdr:rowOff>28575</xdr:rowOff>
        </xdr:from>
        <xdr:to>
          <xdr:col>15</xdr:col>
          <xdr:colOff>542925</xdr:colOff>
          <xdr:row>34</xdr:row>
          <xdr:rowOff>409575</xdr:rowOff>
        </xdr:to>
        <xdr:sp macro="" textlink="">
          <xdr:nvSpPr>
            <xdr:cNvPr id="7343" name="Check Box 175" hidden="1">
              <a:extLst>
                <a:ext uri="{63B3BB69-23CF-44E3-9099-C40C66FF867C}">
                  <a14:compatExt spid="_x0000_s7343"/>
                </a:ext>
                <a:ext uri="{FF2B5EF4-FFF2-40B4-BE49-F238E27FC236}">
                  <a16:creationId xmlns:a16="http://schemas.microsoft.com/office/drawing/2014/main" id="{00000000-0008-0000-0000-0000A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609600</xdr:colOff>
          <xdr:row>30</xdr:row>
          <xdr:rowOff>28575</xdr:rowOff>
        </xdr:from>
        <xdr:to>
          <xdr:col>16</xdr:col>
          <xdr:colOff>542925</xdr:colOff>
          <xdr:row>30</xdr:row>
          <xdr:rowOff>409575</xdr:rowOff>
        </xdr:to>
        <xdr:sp macro="" textlink="">
          <xdr:nvSpPr>
            <xdr:cNvPr id="7344" name="Check Box 176" hidden="1">
              <a:extLst>
                <a:ext uri="{63B3BB69-23CF-44E3-9099-C40C66FF867C}">
                  <a14:compatExt spid="_x0000_s7344"/>
                </a:ext>
                <a:ext uri="{FF2B5EF4-FFF2-40B4-BE49-F238E27FC236}">
                  <a16:creationId xmlns:a16="http://schemas.microsoft.com/office/drawing/2014/main" id="{00000000-0008-0000-0000-0000B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609600</xdr:colOff>
          <xdr:row>31</xdr:row>
          <xdr:rowOff>28575</xdr:rowOff>
        </xdr:from>
        <xdr:to>
          <xdr:col>16</xdr:col>
          <xdr:colOff>542925</xdr:colOff>
          <xdr:row>31</xdr:row>
          <xdr:rowOff>409575</xdr:rowOff>
        </xdr:to>
        <xdr:sp macro="" textlink="">
          <xdr:nvSpPr>
            <xdr:cNvPr id="7345" name="Check Box 177" hidden="1">
              <a:extLst>
                <a:ext uri="{63B3BB69-23CF-44E3-9099-C40C66FF867C}">
                  <a14:compatExt spid="_x0000_s7345"/>
                </a:ext>
                <a:ext uri="{FF2B5EF4-FFF2-40B4-BE49-F238E27FC236}">
                  <a16:creationId xmlns:a16="http://schemas.microsoft.com/office/drawing/2014/main" id="{00000000-0008-0000-0000-0000B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609600</xdr:colOff>
          <xdr:row>32</xdr:row>
          <xdr:rowOff>28575</xdr:rowOff>
        </xdr:from>
        <xdr:to>
          <xdr:col>16</xdr:col>
          <xdr:colOff>542925</xdr:colOff>
          <xdr:row>32</xdr:row>
          <xdr:rowOff>409575</xdr:rowOff>
        </xdr:to>
        <xdr:sp macro="" textlink="">
          <xdr:nvSpPr>
            <xdr:cNvPr id="7346" name="Check Box 178" hidden="1">
              <a:extLst>
                <a:ext uri="{63B3BB69-23CF-44E3-9099-C40C66FF867C}">
                  <a14:compatExt spid="_x0000_s7346"/>
                </a:ext>
                <a:ext uri="{FF2B5EF4-FFF2-40B4-BE49-F238E27FC236}">
                  <a16:creationId xmlns:a16="http://schemas.microsoft.com/office/drawing/2014/main" id="{00000000-0008-0000-0000-0000B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609600</xdr:colOff>
          <xdr:row>31</xdr:row>
          <xdr:rowOff>28575</xdr:rowOff>
        </xdr:from>
        <xdr:to>
          <xdr:col>17</xdr:col>
          <xdr:colOff>542925</xdr:colOff>
          <xdr:row>31</xdr:row>
          <xdr:rowOff>409575</xdr:rowOff>
        </xdr:to>
        <xdr:sp macro="" textlink="">
          <xdr:nvSpPr>
            <xdr:cNvPr id="7347" name="Check Box 179" hidden="1">
              <a:extLst>
                <a:ext uri="{63B3BB69-23CF-44E3-9099-C40C66FF867C}">
                  <a14:compatExt spid="_x0000_s7347"/>
                </a:ext>
                <a:ext uri="{FF2B5EF4-FFF2-40B4-BE49-F238E27FC236}">
                  <a16:creationId xmlns:a16="http://schemas.microsoft.com/office/drawing/2014/main" id="{00000000-0008-0000-0000-0000B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609600</xdr:colOff>
          <xdr:row>30</xdr:row>
          <xdr:rowOff>28575</xdr:rowOff>
        </xdr:from>
        <xdr:to>
          <xdr:col>17</xdr:col>
          <xdr:colOff>542925</xdr:colOff>
          <xdr:row>30</xdr:row>
          <xdr:rowOff>409575</xdr:rowOff>
        </xdr:to>
        <xdr:sp macro="" textlink="">
          <xdr:nvSpPr>
            <xdr:cNvPr id="7348" name="Check Box 180" hidden="1">
              <a:extLst>
                <a:ext uri="{63B3BB69-23CF-44E3-9099-C40C66FF867C}">
                  <a14:compatExt spid="_x0000_s7348"/>
                </a:ext>
                <a:ext uri="{FF2B5EF4-FFF2-40B4-BE49-F238E27FC236}">
                  <a16:creationId xmlns:a16="http://schemas.microsoft.com/office/drawing/2014/main" id="{00000000-0008-0000-0000-0000B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609600</xdr:colOff>
          <xdr:row>30</xdr:row>
          <xdr:rowOff>28575</xdr:rowOff>
        </xdr:from>
        <xdr:to>
          <xdr:col>18</xdr:col>
          <xdr:colOff>542925</xdr:colOff>
          <xdr:row>30</xdr:row>
          <xdr:rowOff>409575</xdr:rowOff>
        </xdr:to>
        <xdr:sp macro="" textlink="">
          <xdr:nvSpPr>
            <xdr:cNvPr id="7349" name="Check Box 181" hidden="1">
              <a:extLst>
                <a:ext uri="{63B3BB69-23CF-44E3-9099-C40C66FF867C}">
                  <a14:compatExt spid="_x0000_s7349"/>
                </a:ext>
                <a:ext uri="{FF2B5EF4-FFF2-40B4-BE49-F238E27FC236}">
                  <a16:creationId xmlns:a16="http://schemas.microsoft.com/office/drawing/2014/main" id="{00000000-0008-0000-0000-0000B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609600</xdr:colOff>
          <xdr:row>31</xdr:row>
          <xdr:rowOff>28575</xdr:rowOff>
        </xdr:from>
        <xdr:to>
          <xdr:col>18</xdr:col>
          <xdr:colOff>542925</xdr:colOff>
          <xdr:row>31</xdr:row>
          <xdr:rowOff>409575</xdr:rowOff>
        </xdr:to>
        <xdr:sp macro="" textlink="">
          <xdr:nvSpPr>
            <xdr:cNvPr id="7350" name="Check Box 182" hidden="1">
              <a:extLst>
                <a:ext uri="{63B3BB69-23CF-44E3-9099-C40C66FF867C}">
                  <a14:compatExt spid="_x0000_s7350"/>
                </a:ext>
                <a:ext uri="{FF2B5EF4-FFF2-40B4-BE49-F238E27FC236}">
                  <a16:creationId xmlns:a16="http://schemas.microsoft.com/office/drawing/2014/main" id="{00000000-0008-0000-0000-0000B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609600</xdr:colOff>
          <xdr:row>32</xdr:row>
          <xdr:rowOff>28575</xdr:rowOff>
        </xdr:from>
        <xdr:to>
          <xdr:col>17</xdr:col>
          <xdr:colOff>542925</xdr:colOff>
          <xdr:row>32</xdr:row>
          <xdr:rowOff>409575</xdr:rowOff>
        </xdr:to>
        <xdr:sp macro="" textlink="">
          <xdr:nvSpPr>
            <xdr:cNvPr id="7351" name="Check Box 183" hidden="1">
              <a:extLst>
                <a:ext uri="{63B3BB69-23CF-44E3-9099-C40C66FF867C}">
                  <a14:compatExt spid="_x0000_s7351"/>
                </a:ext>
                <a:ext uri="{FF2B5EF4-FFF2-40B4-BE49-F238E27FC236}">
                  <a16:creationId xmlns:a16="http://schemas.microsoft.com/office/drawing/2014/main" id="{00000000-0008-0000-0000-0000B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609600</xdr:colOff>
          <xdr:row>32</xdr:row>
          <xdr:rowOff>28575</xdr:rowOff>
        </xdr:from>
        <xdr:to>
          <xdr:col>18</xdr:col>
          <xdr:colOff>542925</xdr:colOff>
          <xdr:row>32</xdr:row>
          <xdr:rowOff>409575</xdr:rowOff>
        </xdr:to>
        <xdr:sp macro="" textlink="">
          <xdr:nvSpPr>
            <xdr:cNvPr id="7352" name="Check Box 184" hidden="1">
              <a:extLst>
                <a:ext uri="{63B3BB69-23CF-44E3-9099-C40C66FF867C}">
                  <a14:compatExt spid="_x0000_s7352"/>
                </a:ext>
                <a:ext uri="{FF2B5EF4-FFF2-40B4-BE49-F238E27FC236}">
                  <a16:creationId xmlns:a16="http://schemas.microsoft.com/office/drawing/2014/main" id="{00000000-0008-0000-0000-0000B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609600</xdr:colOff>
          <xdr:row>33</xdr:row>
          <xdr:rowOff>28575</xdr:rowOff>
        </xdr:from>
        <xdr:to>
          <xdr:col>16</xdr:col>
          <xdr:colOff>542925</xdr:colOff>
          <xdr:row>33</xdr:row>
          <xdr:rowOff>409575</xdr:rowOff>
        </xdr:to>
        <xdr:sp macro="" textlink="">
          <xdr:nvSpPr>
            <xdr:cNvPr id="7353" name="Check Box 185" hidden="1">
              <a:extLst>
                <a:ext uri="{63B3BB69-23CF-44E3-9099-C40C66FF867C}">
                  <a14:compatExt spid="_x0000_s7353"/>
                </a:ext>
                <a:ext uri="{FF2B5EF4-FFF2-40B4-BE49-F238E27FC236}">
                  <a16:creationId xmlns:a16="http://schemas.microsoft.com/office/drawing/2014/main" id="{00000000-0008-0000-0000-0000B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609600</xdr:colOff>
          <xdr:row>33</xdr:row>
          <xdr:rowOff>28575</xdr:rowOff>
        </xdr:from>
        <xdr:to>
          <xdr:col>17</xdr:col>
          <xdr:colOff>542925</xdr:colOff>
          <xdr:row>33</xdr:row>
          <xdr:rowOff>409575</xdr:rowOff>
        </xdr:to>
        <xdr:sp macro="" textlink="">
          <xdr:nvSpPr>
            <xdr:cNvPr id="7354" name="Check Box 186" hidden="1">
              <a:extLst>
                <a:ext uri="{63B3BB69-23CF-44E3-9099-C40C66FF867C}">
                  <a14:compatExt spid="_x0000_s7354"/>
                </a:ext>
                <a:ext uri="{FF2B5EF4-FFF2-40B4-BE49-F238E27FC236}">
                  <a16:creationId xmlns:a16="http://schemas.microsoft.com/office/drawing/2014/main" id="{00000000-0008-0000-0000-0000B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609600</xdr:colOff>
          <xdr:row>33</xdr:row>
          <xdr:rowOff>28575</xdr:rowOff>
        </xdr:from>
        <xdr:to>
          <xdr:col>18</xdr:col>
          <xdr:colOff>542925</xdr:colOff>
          <xdr:row>33</xdr:row>
          <xdr:rowOff>409575</xdr:rowOff>
        </xdr:to>
        <xdr:sp macro="" textlink="">
          <xdr:nvSpPr>
            <xdr:cNvPr id="7355" name="Check Box 187" hidden="1">
              <a:extLst>
                <a:ext uri="{63B3BB69-23CF-44E3-9099-C40C66FF867C}">
                  <a14:compatExt spid="_x0000_s7355"/>
                </a:ext>
                <a:ext uri="{FF2B5EF4-FFF2-40B4-BE49-F238E27FC236}">
                  <a16:creationId xmlns:a16="http://schemas.microsoft.com/office/drawing/2014/main" id="{00000000-0008-0000-0000-0000B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609600</xdr:colOff>
          <xdr:row>34</xdr:row>
          <xdr:rowOff>28575</xdr:rowOff>
        </xdr:from>
        <xdr:to>
          <xdr:col>16</xdr:col>
          <xdr:colOff>542925</xdr:colOff>
          <xdr:row>34</xdr:row>
          <xdr:rowOff>409575</xdr:rowOff>
        </xdr:to>
        <xdr:sp macro="" textlink="">
          <xdr:nvSpPr>
            <xdr:cNvPr id="7356" name="Check Box 188" hidden="1">
              <a:extLst>
                <a:ext uri="{63B3BB69-23CF-44E3-9099-C40C66FF867C}">
                  <a14:compatExt spid="_x0000_s7356"/>
                </a:ext>
                <a:ext uri="{FF2B5EF4-FFF2-40B4-BE49-F238E27FC236}">
                  <a16:creationId xmlns:a16="http://schemas.microsoft.com/office/drawing/2014/main" id="{00000000-0008-0000-0000-0000B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609600</xdr:colOff>
          <xdr:row>34</xdr:row>
          <xdr:rowOff>28575</xdr:rowOff>
        </xdr:from>
        <xdr:to>
          <xdr:col>17</xdr:col>
          <xdr:colOff>542925</xdr:colOff>
          <xdr:row>34</xdr:row>
          <xdr:rowOff>409575</xdr:rowOff>
        </xdr:to>
        <xdr:sp macro="" textlink="">
          <xdr:nvSpPr>
            <xdr:cNvPr id="7357" name="Check Box 189" hidden="1">
              <a:extLst>
                <a:ext uri="{63B3BB69-23CF-44E3-9099-C40C66FF867C}">
                  <a14:compatExt spid="_x0000_s7357"/>
                </a:ext>
                <a:ext uri="{FF2B5EF4-FFF2-40B4-BE49-F238E27FC236}">
                  <a16:creationId xmlns:a16="http://schemas.microsoft.com/office/drawing/2014/main" id="{00000000-0008-0000-0000-0000B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609600</xdr:colOff>
          <xdr:row>34</xdr:row>
          <xdr:rowOff>28575</xdr:rowOff>
        </xdr:from>
        <xdr:to>
          <xdr:col>18</xdr:col>
          <xdr:colOff>542925</xdr:colOff>
          <xdr:row>34</xdr:row>
          <xdr:rowOff>409575</xdr:rowOff>
        </xdr:to>
        <xdr:sp macro="" textlink="">
          <xdr:nvSpPr>
            <xdr:cNvPr id="7358" name="Check Box 190" hidden="1">
              <a:extLst>
                <a:ext uri="{63B3BB69-23CF-44E3-9099-C40C66FF867C}">
                  <a14:compatExt spid="_x0000_s7358"/>
                </a:ext>
                <a:ext uri="{FF2B5EF4-FFF2-40B4-BE49-F238E27FC236}">
                  <a16:creationId xmlns:a16="http://schemas.microsoft.com/office/drawing/2014/main" id="{00000000-0008-0000-0000-0000B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676275</xdr:colOff>
          <xdr:row>16</xdr:row>
          <xdr:rowOff>47625</xdr:rowOff>
        </xdr:from>
        <xdr:to>
          <xdr:col>19</xdr:col>
          <xdr:colOff>619125</xdr:colOff>
          <xdr:row>16</xdr:row>
          <xdr:rowOff>428625</xdr:rowOff>
        </xdr:to>
        <xdr:sp macro="" textlink="">
          <xdr:nvSpPr>
            <xdr:cNvPr id="7359" name="Check Box 191" hidden="1">
              <a:extLst>
                <a:ext uri="{63B3BB69-23CF-44E3-9099-C40C66FF867C}">
                  <a14:compatExt spid="_x0000_s7359"/>
                </a:ext>
                <a:ext uri="{FF2B5EF4-FFF2-40B4-BE49-F238E27FC236}">
                  <a16:creationId xmlns:a16="http://schemas.microsoft.com/office/drawing/2014/main" id="{00000000-0008-0000-0000-0000B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676275</xdr:colOff>
          <xdr:row>17</xdr:row>
          <xdr:rowOff>85725</xdr:rowOff>
        </xdr:from>
        <xdr:to>
          <xdr:col>19</xdr:col>
          <xdr:colOff>619125</xdr:colOff>
          <xdr:row>17</xdr:row>
          <xdr:rowOff>466725</xdr:rowOff>
        </xdr:to>
        <xdr:sp macro="" textlink="">
          <xdr:nvSpPr>
            <xdr:cNvPr id="7360" name="Check Box 192" hidden="1">
              <a:extLst>
                <a:ext uri="{63B3BB69-23CF-44E3-9099-C40C66FF867C}">
                  <a14:compatExt spid="_x0000_s7360"/>
                </a:ext>
                <a:ext uri="{FF2B5EF4-FFF2-40B4-BE49-F238E27FC236}">
                  <a16:creationId xmlns:a16="http://schemas.microsoft.com/office/drawing/2014/main" id="{00000000-0008-0000-0000-0000C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676275</xdr:colOff>
          <xdr:row>18</xdr:row>
          <xdr:rowOff>38100</xdr:rowOff>
        </xdr:from>
        <xdr:to>
          <xdr:col>19</xdr:col>
          <xdr:colOff>619125</xdr:colOff>
          <xdr:row>18</xdr:row>
          <xdr:rowOff>428625</xdr:rowOff>
        </xdr:to>
        <xdr:sp macro="" textlink="">
          <xdr:nvSpPr>
            <xdr:cNvPr id="7361" name="Check Box 193" hidden="1">
              <a:extLst>
                <a:ext uri="{63B3BB69-23CF-44E3-9099-C40C66FF867C}">
                  <a14:compatExt spid="_x0000_s7361"/>
                </a:ext>
                <a:ext uri="{FF2B5EF4-FFF2-40B4-BE49-F238E27FC236}">
                  <a16:creationId xmlns:a16="http://schemas.microsoft.com/office/drawing/2014/main" id="{00000000-0008-0000-0000-0000C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676275</xdr:colOff>
          <xdr:row>19</xdr:row>
          <xdr:rowOff>47625</xdr:rowOff>
        </xdr:from>
        <xdr:to>
          <xdr:col>19</xdr:col>
          <xdr:colOff>619125</xdr:colOff>
          <xdr:row>19</xdr:row>
          <xdr:rowOff>428625</xdr:rowOff>
        </xdr:to>
        <xdr:sp macro="" textlink="">
          <xdr:nvSpPr>
            <xdr:cNvPr id="7362" name="Check Box 194" hidden="1">
              <a:extLst>
                <a:ext uri="{63B3BB69-23CF-44E3-9099-C40C66FF867C}">
                  <a14:compatExt spid="_x0000_s7362"/>
                </a:ext>
                <a:ext uri="{FF2B5EF4-FFF2-40B4-BE49-F238E27FC236}">
                  <a16:creationId xmlns:a16="http://schemas.microsoft.com/office/drawing/2014/main" id="{00000000-0008-0000-0000-0000C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676275</xdr:colOff>
          <xdr:row>20</xdr:row>
          <xdr:rowOff>85725</xdr:rowOff>
        </xdr:from>
        <xdr:to>
          <xdr:col>19</xdr:col>
          <xdr:colOff>619125</xdr:colOff>
          <xdr:row>20</xdr:row>
          <xdr:rowOff>466725</xdr:rowOff>
        </xdr:to>
        <xdr:sp macro="" textlink="">
          <xdr:nvSpPr>
            <xdr:cNvPr id="7363" name="Check Box 195" hidden="1">
              <a:extLst>
                <a:ext uri="{63B3BB69-23CF-44E3-9099-C40C66FF867C}">
                  <a14:compatExt spid="_x0000_s7363"/>
                </a:ext>
                <a:ext uri="{FF2B5EF4-FFF2-40B4-BE49-F238E27FC236}">
                  <a16:creationId xmlns:a16="http://schemas.microsoft.com/office/drawing/2014/main" id="{00000000-0008-0000-0000-0000C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676275</xdr:colOff>
          <xdr:row>21</xdr:row>
          <xdr:rowOff>38100</xdr:rowOff>
        </xdr:from>
        <xdr:to>
          <xdr:col>19</xdr:col>
          <xdr:colOff>619125</xdr:colOff>
          <xdr:row>21</xdr:row>
          <xdr:rowOff>428625</xdr:rowOff>
        </xdr:to>
        <xdr:sp macro="" textlink="">
          <xdr:nvSpPr>
            <xdr:cNvPr id="7364" name="Check Box 196" hidden="1">
              <a:extLst>
                <a:ext uri="{63B3BB69-23CF-44E3-9099-C40C66FF867C}">
                  <a14:compatExt spid="_x0000_s7364"/>
                </a:ext>
                <a:ext uri="{FF2B5EF4-FFF2-40B4-BE49-F238E27FC236}">
                  <a16:creationId xmlns:a16="http://schemas.microsoft.com/office/drawing/2014/main" id="{00000000-0008-0000-0000-0000C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676275</xdr:colOff>
          <xdr:row>22</xdr:row>
          <xdr:rowOff>47625</xdr:rowOff>
        </xdr:from>
        <xdr:to>
          <xdr:col>19</xdr:col>
          <xdr:colOff>619125</xdr:colOff>
          <xdr:row>22</xdr:row>
          <xdr:rowOff>428625</xdr:rowOff>
        </xdr:to>
        <xdr:sp macro="" textlink="">
          <xdr:nvSpPr>
            <xdr:cNvPr id="7365" name="Check Box 197" hidden="1">
              <a:extLst>
                <a:ext uri="{63B3BB69-23CF-44E3-9099-C40C66FF867C}">
                  <a14:compatExt spid="_x0000_s7365"/>
                </a:ext>
                <a:ext uri="{FF2B5EF4-FFF2-40B4-BE49-F238E27FC236}">
                  <a16:creationId xmlns:a16="http://schemas.microsoft.com/office/drawing/2014/main" id="{00000000-0008-0000-0000-0000C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676275</xdr:colOff>
          <xdr:row>23</xdr:row>
          <xdr:rowOff>85725</xdr:rowOff>
        </xdr:from>
        <xdr:to>
          <xdr:col>19</xdr:col>
          <xdr:colOff>619125</xdr:colOff>
          <xdr:row>23</xdr:row>
          <xdr:rowOff>466725</xdr:rowOff>
        </xdr:to>
        <xdr:sp macro="" textlink="">
          <xdr:nvSpPr>
            <xdr:cNvPr id="7366" name="Check Box 198" hidden="1">
              <a:extLst>
                <a:ext uri="{63B3BB69-23CF-44E3-9099-C40C66FF867C}">
                  <a14:compatExt spid="_x0000_s7366"/>
                </a:ext>
                <a:ext uri="{FF2B5EF4-FFF2-40B4-BE49-F238E27FC236}">
                  <a16:creationId xmlns:a16="http://schemas.microsoft.com/office/drawing/2014/main" id="{00000000-0008-0000-0000-0000C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676275</xdr:colOff>
          <xdr:row>24</xdr:row>
          <xdr:rowOff>38100</xdr:rowOff>
        </xdr:from>
        <xdr:to>
          <xdr:col>19</xdr:col>
          <xdr:colOff>619125</xdr:colOff>
          <xdr:row>24</xdr:row>
          <xdr:rowOff>428625</xdr:rowOff>
        </xdr:to>
        <xdr:sp macro="" textlink="">
          <xdr:nvSpPr>
            <xdr:cNvPr id="7367" name="Check Box 199" hidden="1">
              <a:extLst>
                <a:ext uri="{63B3BB69-23CF-44E3-9099-C40C66FF867C}">
                  <a14:compatExt spid="_x0000_s7367"/>
                </a:ext>
                <a:ext uri="{FF2B5EF4-FFF2-40B4-BE49-F238E27FC236}">
                  <a16:creationId xmlns:a16="http://schemas.microsoft.com/office/drawing/2014/main" id="{00000000-0008-0000-0000-0000C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676275</xdr:colOff>
          <xdr:row>25</xdr:row>
          <xdr:rowOff>47625</xdr:rowOff>
        </xdr:from>
        <xdr:to>
          <xdr:col>19</xdr:col>
          <xdr:colOff>619125</xdr:colOff>
          <xdr:row>25</xdr:row>
          <xdr:rowOff>428625</xdr:rowOff>
        </xdr:to>
        <xdr:sp macro="" textlink="">
          <xdr:nvSpPr>
            <xdr:cNvPr id="7368" name="Check Box 200" hidden="1">
              <a:extLst>
                <a:ext uri="{63B3BB69-23CF-44E3-9099-C40C66FF867C}">
                  <a14:compatExt spid="_x0000_s7368"/>
                </a:ext>
                <a:ext uri="{FF2B5EF4-FFF2-40B4-BE49-F238E27FC236}">
                  <a16:creationId xmlns:a16="http://schemas.microsoft.com/office/drawing/2014/main" id="{00000000-0008-0000-0000-0000C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676275</xdr:colOff>
          <xdr:row>26</xdr:row>
          <xdr:rowOff>85725</xdr:rowOff>
        </xdr:from>
        <xdr:to>
          <xdr:col>19</xdr:col>
          <xdr:colOff>619125</xdr:colOff>
          <xdr:row>26</xdr:row>
          <xdr:rowOff>466725</xdr:rowOff>
        </xdr:to>
        <xdr:sp macro="" textlink="">
          <xdr:nvSpPr>
            <xdr:cNvPr id="7369" name="Check Box 201" hidden="1">
              <a:extLst>
                <a:ext uri="{63B3BB69-23CF-44E3-9099-C40C66FF867C}">
                  <a14:compatExt spid="_x0000_s7369"/>
                </a:ext>
                <a:ext uri="{FF2B5EF4-FFF2-40B4-BE49-F238E27FC236}">
                  <a16:creationId xmlns:a16="http://schemas.microsoft.com/office/drawing/2014/main" id="{00000000-0008-0000-0000-0000C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609600</xdr:colOff>
          <xdr:row>30</xdr:row>
          <xdr:rowOff>28575</xdr:rowOff>
        </xdr:from>
        <xdr:to>
          <xdr:col>19</xdr:col>
          <xdr:colOff>542925</xdr:colOff>
          <xdr:row>30</xdr:row>
          <xdr:rowOff>409575</xdr:rowOff>
        </xdr:to>
        <xdr:sp macro="" textlink="">
          <xdr:nvSpPr>
            <xdr:cNvPr id="7372" name="Check Box 204" hidden="1">
              <a:extLst>
                <a:ext uri="{63B3BB69-23CF-44E3-9099-C40C66FF867C}">
                  <a14:compatExt spid="_x0000_s7372"/>
                </a:ext>
                <a:ext uri="{FF2B5EF4-FFF2-40B4-BE49-F238E27FC236}">
                  <a16:creationId xmlns:a16="http://schemas.microsoft.com/office/drawing/2014/main" id="{00000000-0008-0000-0000-0000C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609600</xdr:colOff>
          <xdr:row>31</xdr:row>
          <xdr:rowOff>28575</xdr:rowOff>
        </xdr:from>
        <xdr:to>
          <xdr:col>19</xdr:col>
          <xdr:colOff>542925</xdr:colOff>
          <xdr:row>31</xdr:row>
          <xdr:rowOff>409575</xdr:rowOff>
        </xdr:to>
        <xdr:sp macro="" textlink="">
          <xdr:nvSpPr>
            <xdr:cNvPr id="7373" name="Check Box 205" hidden="1">
              <a:extLst>
                <a:ext uri="{63B3BB69-23CF-44E3-9099-C40C66FF867C}">
                  <a14:compatExt spid="_x0000_s7373"/>
                </a:ext>
                <a:ext uri="{FF2B5EF4-FFF2-40B4-BE49-F238E27FC236}">
                  <a16:creationId xmlns:a16="http://schemas.microsoft.com/office/drawing/2014/main" id="{00000000-0008-0000-0000-0000C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609600</xdr:colOff>
          <xdr:row>32</xdr:row>
          <xdr:rowOff>28575</xdr:rowOff>
        </xdr:from>
        <xdr:to>
          <xdr:col>19</xdr:col>
          <xdr:colOff>542925</xdr:colOff>
          <xdr:row>32</xdr:row>
          <xdr:rowOff>409575</xdr:rowOff>
        </xdr:to>
        <xdr:sp macro="" textlink="">
          <xdr:nvSpPr>
            <xdr:cNvPr id="7374" name="Check Box 206" hidden="1">
              <a:extLst>
                <a:ext uri="{63B3BB69-23CF-44E3-9099-C40C66FF867C}">
                  <a14:compatExt spid="_x0000_s7374"/>
                </a:ext>
                <a:ext uri="{FF2B5EF4-FFF2-40B4-BE49-F238E27FC236}">
                  <a16:creationId xmlns:a16="http://schemas.microsoft.com/office/drawing/2014/main" id="{00000000-0008-0000-0000-0000C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609600</xdr:colOff>
          <xdr:row>33</xdr:row>
          <xdr:rowOff>28575</xdr:rowOff>
        </xdr:from>
        <xdr:to>
          <xdr:col>19</xdr:col>
          <xdr:colOff>542925</xdr:colOff>
          <xdr:row>33</xdr:row>
          <xdr:rowOff>409575</xdr:rowOff>
        </xdr:to>
        <xdr:sp macro="" textlink="">
          <xdr:nvSpPr>
            <xdr:cNvPr id="7375" name="Check Box 207" hidden="1">
              <a:extLst>
                <a:ext uri="{63B3BB69-23CF-44E3-9099-C40C66FF867C}">
                  <a14:compatExt spid="_x0000_s7375"/>
                </a:ext>
                <a:ext uri="{FF2B5EF4-FFF2-40B4-BE49-F238E27FC236}">
                  <a16:creationId xmlns:a16="http://schemas.microsoft.com/office/drawing/2014/main" id="{00000000-0008-0000-0000-0000C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609600</xdr:colOff>
          <xdr:row>34</xdr:row>
          <xdr:rowOff>28575</xdr:rowOff>
        </xdr:from>
        <xdr:to>
          <xdr:col>19</xdr:col>
          <xdr:colOff>542925</xdr:colOff>
          <xdr:row>34</xdr:row>
          <xdr:rowOff>409575</xdr:rowOff>
        </xdr:to>
        <xdr:sp macro="" textlink="">
          <xdr:nvSpPr>
            <xdr:cNvPr id="7376" name="Check Box 208" hidden="1">
              <a:extLst>
                <a:ext uri="{63B3BB69-23CF-44E3-9099-C40C66FF867C}">
                  <a14:compatExt spid="_x0000_s7376"/>
                </a:ext>
                <a:ext uri="{FF2B5EF4-FFF2-40B4-BE49-F238E27FC236}">
                  <a16:creationId xmlns:a16="http://schemas.microsoft.com/office/drawing/2014/main" id="{00000000-0008-0000-0000-0000D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609600</xdr:colOff>
          <xdr:row>39</xdr:row>
          <xdr:rowOff>28575</xdr:rowOff>
        </xdr:from>
        <xdr:to>
          <xdr:col>14</xdr:col>
          <xdr:colOff>542925</xdr:colOff>
          <xdr:row>39</xdr:row>
          <xdr:rowOff>409575</xdr:rowOff>
        </xdr:to>
        <xdr:sp macro="" textlink="">
          <xdr:nvSpPr>
            <xdr:cNvPr id="7377" name="Check Box 209" hidden="1">
              <a:extLst>
                <a:ext uri="{63B3BB69-23CF-44E3-9099-C40C66FF867C}">
                  <a14:compatExt spid="_x0000_s7377"/>
                </a:ext>
                <a:ext uri="{FF2B5EF4-FFF2-40B4-BE49-F238E27FC236}">
                  <a16:creationId xmlns:a16="http://schemas.microsoft.com/office/drawing/2014/main" id="{00000000-0008-0000-0000-0000D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609600</xdr:colOff>
          <xdr:row>38</xdr:row>
          <xdr:rowOff>28575</xdr:rowOff>
        </xdr:from>
        <xdr:to>
          <xdr:col>14</xdr:col>
          <xdr:colOff>542925</xdr:colOff>
          <xdr:row>38</xdr:row>
          <xdr:rowOff>409575</xdr:rowOff>
        </xdr:to>
        <xdr:sp macro="" textlink="">
          <xdr:nvSpPr>
            <xdr:cNvPr id="7378" name="Check Box 210" hidden="1">
              <a:extLst>
                <a:ext uri="{63B3BB69-23CF-44E3-9099-C40C66FF867C}">
                  <a14:compatExt spid="_x0000_s7378"/>
                </a:ext>
                <a:ext uri="{FF2B5EF4-FFF2-40B4-BE49-F238E27FC236}">
                  <a16:creationId xmlns:a16="http://schemas.microsoft.com/office/drawing/2014/main" id="{00000000-0008-0000-0000-0000D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609600</xdr:colOff>
          <xdr:row>38</xdr:row>
          <xdr:rowOff>28575</xdr:rowOff>
        </xdr:from>
        <xdr:to>
          <xdr:col>15</xdr:col>
          <xdr:colOff>542925</xdr:colOff>
          <xdr:row>38</xdr:row>
          <xdr:rowOff>409575</xdr:rowOff>
        </xdr:to>
        <xdr:sp macro="" textlink="">
          <xdr:nvSpPr>
            <xdr:cNvPr id="7379" name="Check Box 211" hidden="1">
              <a:extLst>
                <a:ext uri="{63B3BB69-23CF-44E3-9099-C40C66FF867C}">
                  <a14:compatExt spid="_x0000_s7379"/>
                </a:ext>
                <a:ext uri="{FF2B5EF4-FFF2-40B4-BE49-F238E27FC236}">
                  <a16:creationId xmlns:a16="http://schemas.microsoft.com/office/drawing/2014/main" id="{00000000-0008-0000-0000-0000D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609600</xdr:colOff>
          <xdr:row>39</xdr:row>
          <xdr:rowOff>28575</xdr:rowOff>
        </xdr:from>
        <xdr:to>
          <xdr:col>15</xdr:col>
          <xdr:colOff>542925</xdr:colOff>
          <xdr:row>39</xdr:row>
          <xdr:rowOff>409575</xdr:rowOff>
        </xdr:to>
        <xdr:sp macro="" textlink="">
          <xdr:nvSpPr>
            <xdr:cNvPr id="7380" name="Check Box 212" hidden="1">
              <a:extLst>
                <a:ext uri="{63B3BB69-23CF-44E3-9099-C40C66FF867C}">
                  <a14:compatExt spid="_x0000_s7380"/>
                </a:ext>
                <a:ext uri="{FF2B5EF4-FFF2-40B4-BE49-F238E27FC236}">
                  <a16:creationId xmlns:a16="http://schemas.microsoft.com/office/drawing/2014/main" id="{00000000-0008-0000-0000-0000D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609600</xdr:colOff>
          <xdr:row>40</xdr:row>
          <xdr:rowOff>28575</xdr:rowOff>
        </xdr:from>
        <xdr:to>
          <xdr:col>14</xdr:col>
          <xdr:colOff>542925</xdr:colOff>
          <xdr:row>40</xdr:row>
          <xdr:rowOff>409575</xdr:rowOff>
        </xdr:to>
        <xdr:sp macro="" textlink="">
          <xdr:nvSpPr>
            <xdr:cNvPr id="7381" name="Check Box 213" hidden="1">
              <a:extLst>
                <a:ext uri="{63B3BB69-23CF-44E3-9099-C40C66FF867C}">
                  <a14:compatExt spid="_x0000_s7381"/>
                </a:ext>
                <a:ext uri="{FF2B5EF4-FFF2-40B4-BE49-F238E27FC236}">
                  <a16:creationId xmlns:a16="http://schemas.microsoft.com/office/drawing/2014/main" id="{00000000-0008-0000-0000-0000D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609600</xdr:colOff>
          <xdr:row>40</xdr:row>
          <xdr:rowOff>28575</xdr:rowOff>
        </xdr:from>
        <xdr:to>
          <xdr:col>15</xdr:col>
          <xdr:colOff>542925</xdr:colOff>
          <xdr:row>40</xdr:row>
          <xdr:rowOff>409575</xdr:rowOff>
        </xdr:to>
        <xdr:sp macro="" textlink="">
          <xdr:nvSpPr>
            <xdr:cNvPr id="7382" name="Check Box 214" hidden="1">
              <a:extLst>
                <a:ext uri="{63B3BB69-23CF-44E3-9099-C40C66FF867C}">
                  <a14:compatExt spid="_x0000_s7382"/>
                </a:ext>
                <a:ext uri="{FF2B5EF4-FFF2-40B4-BE49-F238E27FC236}">
                  <a16:creationId xmlns:a16="http://schemas.microsoft.com/office/drawing/2014/main" id="{00000000-0008-0000-0000-0000D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609600</xdr:colOff>
          <xdr:row>41</xdr:row>
          <xdr:rowOff>28575</xdr:rowOff>
        </xdr:from>
        <xdr:to>
          <xdr:col>14</xdr:col>
          <xdr:colOff>542925</xdr:colOff>
          <xdr:row>41</xdr:row>
          <xdr:rowOff>409575</xdr:rowOff>
        </xdr:to>
        <xdr:sp macro="" textlink="">
          <xdr:nvSpPr>
            <xdr:cNvPr id="7383" name="Check Box 215" hidden="1">
              <a:extLst>
                <a:ext uri="{63B3BB69-23CF-44E3-9099-C40C66FF867C}">
                  <a14:compatExt spid="_x0000_s7383"/>
                </a:ext>
                <a:ext uri="{FF2B5EF4-FFF2-40B4-BE49-F238E27FC236}">
                  <a16:creationId xmlns:a16="http://schemas.microsoft.com/office/drawing/2014/main" id="{00000000-0008-0000-0000-0000D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609600</xdr:colOff>
          <xdr:row>41</xdr:row>
          <xdr:rowOff>28575</xdr:rowOff>
        </xdr:from>
        <xdr:to>
          <xdr:col>15</xdr:col>
          <xdr:colOff>542925</xdr:colOff>
          <xdr:row>41</xdr:row>
          <xdr:rowOff>409575</xdr:rowOff>
        </xdr:to>
        <xdr:sp macro="" textlink="">
          <xdr:nvSpPr>
            <xdr:cNvPr id="7384" name="Check Box 216" hidden="1">
              <a:extLst>
                <a:ext uri="{63B3BB69-23CF-44E3-9099-C40C66FF867C}">
                  <a14:compatExt spid="_x0000_s7384"/>
                </a:ext>
                <a:ext uri="{FF2B5EF4-FFF2-40B4-BE49-F238E27FC236}">
                  <a16:creationId xmlns:a16="http://schemas.microsoft.com/office/drawing/2014/main" id="{00000000-0008-0000-0000-0000D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609600</xdr:colOff>
          <xdr:row>42</xdr:row>
          <xdr:rowOff>28575</xdr:rowOff>
        </xdr:from>
        <xdr:to>
          <xdr:col>14</xdr:col>
          <xdr:colOff>542925</xdr:colOff>
          <xdr:row>42</xdr:row>
          <xdr:rowOff>409575</xdr:rowOff>
        </xdr:to>
        <xdr:sp macro="" textlink="">
          <xdr:nvSpPr>
            <xdr:cNvPr id="7385" name="Check Box 217" hidden="1">
              <a:extLst>
                <a:ext uri="{63B3BB69-23CF-44E3-9099-C40C66FF867C}">
                  <a14:compatExt spid="_x0000_s7385"/>
                </a:ext>
                <a:ext uri="{FF2B5EF4-FFF2-40B4-BE49-F238E27FC236}">
                  <a16:creationId xmlns:a16="http://schemas.microsoft.com/office/drawing/2014/main" id="{00000000-0008-0000-0000-0000D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609600</xdr:colOff>
          <xdr:row>42</xdr:row>
          <xdr:rowOff>28575</xdr:rowOff>
        </xdr:from>
        <xdr:to>
          <xdr:col>15</xdr:col>
          <xdr:colOff>542925</xdr:colOff>
          <xdr:row>42</xdr:row>
          <xdr:rowOff>409575</xdr:rowOff>
        </xdr:to>
        <xdr:sp macro="" textlink="">
          <xdr:nvSpPr>
            <xdr:cNvPr id="7386" name="Check Box 218" hidden="1">
              <a:extLst>
                <a:ext uri="{63B3BB69-23CF-44E3-9099-C40C66FF867C}">
                  <a14:compatExt spid="_x0000_s7386"/>
                </a:ext>
                <a:ext uri="{FF2B5EF4-FFF2-40B4-BE49-F238E27FC236}">
                  <a16:creationId xmlns:a16="http://schemas.microsoft.com/office/drawing/2014/main" id="{00000000-0008-0000-0000-0000D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609600</xdr:colOff>
          <xdr:row>38</xdr:row>
          <xdr:rowOff>28575</xdr:rowOff>
        </xdr:from>
        <xdr:to>
          <xdr:col>16</xdr:col>
          <xdr:colOff>542925</xdr:colOff>
          <xdr:row>38</xdr:row>
          <xdr:rowOff>409575</xdr:rowOff>
        </xdr:to>
        <xdr:sp macro="" textlink="">
          <xdr:nvSpPr>
            <xdr:cNvPr id="7387" name="Check Box 219" hidden="1">
              <a:extLst>
                <a:ext uri="{63B3BB69-23CF-44E3-9099-C40C66FF867C}">
                  <a14:compatExt spid="_x0000_s7387"/>
                </a:ext>
                <a:ext uri="{FF2B5EF4-FFF2-40B4-BE49-F238E27FC236}">
                  <a16:creationId xmlns:a16="http://schemas.microsoft.com/office/drawing/2014/main" id="{00000000-0008-0000-0000-0000D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609600</xdr:colOff>
          <xdr:row>39</xdr:row>
          <xdr:rowOff>28575</xdr:rowOff>
        </xdr:from>
        <xdr:to>
          <xdr:col>16</xdr:col>
          <xdr:colOff>542925</xdr:colOff>
          <xdr:row>39</xdr:row>
          <xdr:rowOff>409575</xdr:rowOff>
        </xdr:to>
        <xdr:sp macro="" textlink="">
          <xdr:nvSpPr>
            <xdr:cNvPr id="7388" name="Check Box 220" hidden="1">
              <a:extLst>
                <a:ext uri="{63B3BB69-23CF-44E3-9099-C40C66FF867C}">
                  <a14:compatExt spid="_x0000_s7388"/>
                </a:ext>
                <a:ext uri="{FF2B5EF4-FFF2-40B4-BE49-F238E27FC236}">
                  <a16:creationId xmlns:a16="http://schemas.microsoft.com/office/drawing/2014/main" id="{00000000-0008-0000-0000-0000D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609600</xdr:colOff>
          <xdr:row>40</xdr:row>
          <xdr:rowOff>28575</xdr:rowOff>
        </xdr:from>
        <xdr:to>
          <xdr:col>16</xdr:col>
          <xdr:colOff>542925</xdr:colOff>
          <xdr:row>40</xdr:row>
          <xdr:rowOff>409575</xdr:rowOff>
        </xdr:to>
        <xdr:sp macro="" textlink="">
          <xdr:nvSpPr>
            <xdr:cNvPr id="7389" name="Check Box 221" hidden="1">
              <a:extLst>
                <a:ext uri="{63B3BB69-23CF-44E3-9099-C40C66FF867C}">
                  <a14:compatExt spid="_x0000_s7389"/>
                </a:ext>
                <a:ext uri="{FF2B5EF4-FFF2-40B4-BE49-F238E27FC236}">
                  <a16:creationId xmlns:a16="http://schemas.microsoft.com/office/drawing/2014/main" id="{00000000-0008-0000-0000-0000D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609600</xdr:colOff>
          <xdr:row>41</xdr:row>
          <xdr:rowOff>28575</xdr:rowOff>
        </xdr:from>
        <xdr:to>
          <xdr:col>16</xdr:col>
          <xdr:colOff>542925</xdr:colOff>
          <xdr:row>41</xdr:row>
          <xdr:rowOff>409575</xdr:rowOff>
        </xdr:to>
        <xdr:sp macro="" textlink="">
          <xdr:nvSpPr>
            <xdr:cNvPr id="7390" name="Check Box 222" hidden="1">
              <a:extLst>
                <a:ext uri="{63B3BB69-23CF-44E3-9099-C40C66FF867C}">
                  <a14:compatExt spid="_x0000_s7390"/>
                </a:ext>
                <a:ext uri="{FF2B5EF4-FFF2-40B4-BE49-F238E27FC236}">
                  <a16:creationId xmlns:a16="http://schemas.microsoft.com/office/drawing/2014/main" id="{00000000-0008-0000-0000-0000D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609600</xdr:colOff>
          <xdr:row>42</xdr:row>
          <xdr:rowOff>28575</xdr:rowOff>
        </xdr:from>
        <xdr:to>
          <xdr:col>16</xdr:col>
          <xdr:colOff>542925</xdr:colOff>
          <xdr:row>42</xdr:row>
          <xdr:rowOff>409575</xdr:rowOff>
        </xdr:to>
        <xdr:sp macro="" textlink="">
          <xdr:nvSpPr>
            <xdr:cNvPr id="7391" name="Check Box 223" hidden="1">
              <a:extLst>
                <a:ext uri="{63B3BB69-23CF-44E3-9099-C40C66FF867C}">
                  <a14:compatExt spid="_x0000_s7391"/>
                </a:ext>
                <a:ext uri="{FF2B5EF4-FFF2-40B4-BE49-F238E27FC236}">
                  <a16:creationId xmlns:a16="http://schemas.microsoft.com/office/drawing/2014/main" id="{00000000-0008-0000-0000-0000D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609600</xdr:colOff>
          <xdr:row>39</xdr:row>
          <xdr:rowOff>28575</xdr:rowOff>
        </xdr:from>
        <xdr:to>
          <xdr:col>17</xdr:col>
          <xdr:colOff>542925</xdr:colOff>
          <xdr:row>39</xdr:row>
          <xdr:rowOff>409575</xdr:rowOff>
        </xdr:to>
        <xdr:sp macro="" textlink="">
          <xdr:nvSpPr>
            <xdr:cNvPr id="7392" name="Check Box 224" hidden="1">
              <a:extLst>
                <a:ext uri="{63B3BB69-23CF-44E3-9099-C40C66FF867C}">
                  <a14:compatExt spid="_x0000_s7392"/>
                </a:ext>
                <a:ext uri="{FF2B5EF4-FFF2-40B4-BE49-F238E27FC236}">
                  <a16:creationId xmlns:a16="http://schemas.microsoft.com/office/drawing/2014/main" id="{00000000-0008-0000-0000-0000E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609600</xdr:colOff>
          <xdr:row>38</xdr:row>
          <xdr:rowOff>28575</xdr:rowOff>
        </xdr:from>
        <xdr:to>
          <xdr:col>17</xdr:col>
          <xdr:colOff>542925</xdr:colOff>
          <xdr:row>38</xdr:row>
          <xdr:rowOff>409575</xdr:rowOff>
        </xdr:to>
        <xdr:sp macro="" textlink="">
          <xdr:nvSpPr>
            <xdr:cNvPr id="7393" name="Check Box 225" hidden="1">
              <a:extLst>
                <a:ext uri="{63B3BB69-23CF-44E3-9099-C40C66FF867C}">
                  <a14:compatExt spid="_x0000_s7393"/>
                </a:ext>
                <a:ext uri="{FF2B5EF4-FFF2-40B4-BE49-F238E27FC236}">
                  <a16:creationId xmlns:a16="http://schemas.microsoft.com/office/drawing/2014/main" id="{00000000-0008-0000-0000-0000E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609600</xdr:colOff>
          <xdr:row>38</xdr:row>
          <xdr:rowOff>28575</xdr:rowOff>
        </xdr:from>
        <xdr:to>
          <xdr:col>18</xdr:col>
          <xdr:colOff>542925</xdr:colOff>
          <xdr:row>38</xdr:row>
          <xdr:rowOff>409575</xdr:rowOff>
        </xdr:to>
        <xdr:sp macro="" textlink="">
          <xdr:nvSpPr>
            <xdr:cNvPr id="7394" name="Check Box 226" hidden="1">
              <a:extLst>
                <a:ext uri="{63B3BB69-23CF-44E3-9099-C40C66FF867C}">
                  <a14:compatExt spid="_x0000_s7394"/>
                </a:ext>
                <a:ext uri="{FF2B5EF4-FFF2-40B4-BE49-F238E27FC236}">
                  <a16:creationId xmlns:a16="http://schemas.microsoft.com/office/drawing/2014/main" id="{00000000-0008-0000-0000-0000E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609600</xdr:colOff>
          <xdr:row>39</xdr:row>
          <xdr:rowOff>28575</xdr:rowOff>
        </xdr:from>
        <xdr:to>
          <xdr:col>18</xdr:col>
          <xdr:colOff>542925</xdr:colOff>
          <xdr:row>39</xdr:row>
          <xdr:rowOff>409575</xdr:rowOff>
        </xdr:to>
        <xdr:sp macro="" textlink="">
          <xdr:nvSpPr>
            <xdr:cNvPr id="7395" name="Check Box 227" hidden="1">
              <a:extLst>
                <a:ext uri="{63B3BB69-23CF-44E3-9099-C40C66FF867C}">
                  <a14:compatExt spid="_x0000_s7395"/>
                </a:ext>
                <a:ext uri="{FF2B5EF4-FFF2-40B4-BE49-F238E27FC236}">
                  <a16:creationId xmlns:a16="http://schemas.microsoft.com/office/drawing/2014/main" id="{00000000-0008-0000-0000-0000E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609600</xdr:colOff>
          <xdr:row>40</xdr:row>
          <xdr:rowOff>28575</xdr:rowOff>
        </xdr:from>
        <xdr:to>
          <xdr:col>17</xdr:col>
          <xdr:colOff>542925</xdr:colOff>
          <xdr:row>40</xdr:row>
          <xdr:rowOff>409575</xdr:rowOff>
        </xdr:to>
        <xdr:sp macro="" textlink="">
          <xdr:nvSpPr>
            <xdr:cNvPr id="7396" name="Check Box 228" hidden="1">
              <a:extLst>
                <a:ext uri="{63B3BB69-23CF-44E3-9099-C40C66FF867C}">
                  <a14:compatExt spid="_x0000_s7396"/>
                </a:ext>
                <a:ext uri="{FF2B5EF4-FFF2-40B4-BE49-F238E27FC236}">
                  <a16:creationId xmlns:a16="http://schemas.microsoft.com/office/drawing/2014/main" id="{00000000-0008-0000-0000-0000E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609600</xdr:colOff>
          <xdr:row>40</xdr:row>
          <xdr:rowOff>28575</xdr:rowOff>
        </xdr:from>
        <xdr:to>
          <xdr:col>18</xdr:col>
          <xdr:colOff>542925</xdr:colOff>
          <xdr:row>40</xdr:row>
          <xdr:rowOff>409575</xdr:rowOff>
        </xdr:to>
        <xdr:sp macro="" textlink="">
          <xdr:nvSpPr>
            <xdr:cNvPr id="7397" name="Check Box 229" hidden="1">
              <a:extLst>
                <a:ext uri="{63B3BB69-23CF-44E3-9099-C40C66FF867C}">
                  <a14:compatExt spid="_x0000_s7397"/>
                </a:ext>
                <a:ext uri="{FF2B5EF4-FFF2-40B4-BE49-F238E27FC236}">
                  <a16:creationId xmlns:a16="http://schemas.microsoft.com/office/drawing/2014/main" id="{00000000-0008-0000-0000-0000E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609600</xdr:colOff>
          <xdr:row>41</xdr:row>
          <xdr:rowOff>28575</xdr:rowOff>
        </xdr:from>
        <xdr:to>
          <xdr:col>17</xdr:col>
          <xdr:colOff>542925</xdr:colOff>
          <xdr:row>41</xdr:row>
          <xdr:rowOff>409575</xdr:rowOff>
        </xdr:to>
        <xdr:sp macro="" textlink="">
          <xdr:nvSpPr>
            <xdr:cNvPr id="7398" name="Check Box 230" hidden="1">
              <a:extLst>
                <a:ext uri="{63B3BB69-23CF-44E3-9099-C40C66FF867C}">
                  <a14:compatExt spid="_x0000_s7398"/>
                </a:ext>
                <a:ext uri="{FF2B5EF4-FFF2-40B4-BE49-F238E27FC236}">
                  <a16:creationId xmlns:a16="http://schemas.microsoft.com/office/drawing/2014/main" id="{00000000-0008-0000-0000-0000E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609600</xdr:colOff>
          <xdr:row>41</xdr:row>
          <xdr:rowOff>28575</xdr:rowOff>
        </xdr:from>
        <xdr:to>
          <xdr:col>18</xdr:col>
          <xdr:colOff>542925</xdr:colOff>
          <xdr:row>41</xdr:row>
          <xdr:rowOff>409575</xdr:rowOff>
        </xdr:to>
        <xdr:sp macro="" textlink="">
          <xdr:nvSpPr>
            <xdr:cNvPr id="7399" name="Check Box 231" hidden="1">
              <a:extLst>
                <a:ext uri="{63B3BB69-23CF-44E3-9099-C40C66FF867C}">
                  <a14:compatExt spid="_x0000_s7399"/>
                </a:ext>
                <a:ext uri="{FF2B5EF4-FFF2-40B4-BE49-F238E27FC236}">
                  <a16:creationId xmlns:a16="http://schemas.microsoft.com/office/drawing/2014/main" id="{00000000-0008-0000-0000-0000E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609600</xdr:colOff>
          <xdr:row>42</xdr:row>
          <xdr:rowOff>28575</xdr:rowOff>
        </xdr:from>
        <xdr:to>
          <xdr:col>17</xdr:col>
          <xdr:colOff>542925</xdr:colOff>
          <xdr:row>42</xdr:row>
          <xdr:rowOff>409575</xdr:rowOff>
        </xdr:to>
        <xdr:sp macro="" textlink="">
          <xdr:nvSpPr>
            <xdr:cNvPr id="7400" name="Check Box 232" hidden="1">
              <a:extLst>
                <a:ext uri="{63B3BB69-23CF-44E3-9099-C40C66FF867C}">
                  <a14:compatExt spid="_x0000_s7400"/>
                </a:ext>
                <a:ext uri="{FF2B5EF4-FFF2-40B4-BE49-F238E27FC236}">
                  <a16:creationId xmlns:a16="http://schemas.microsoft.com/office/drawing/2014/main" id="{00000000-0008-0000-0000-0000E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609600</xdr:colOff>
          <xdr:row>42</xdr:row>
          <xdr:rowOff>28575</xdr:rowOff>
        </xdr:from>
        <xdr:to>
          <xdr:col>18</xdr:col>
          <xdr:colOff>542925</xdr:colOff>
          <xdr:row>42</xdr:row>
          <xdr:rowOff>409575</xdr:rowOff>
        </xdr:to>
        <xdr:sp macro="" textlink="">
          <xdr:nvSpPr>
            <xdr:cNvPr id="7401" name="Check Box 233" hidden="1">
              <a:extLst>
                <a:ext uri="{63B3BB69-23CF-44E3-9099-C40C66FF867C}">
                  <a14:compatExt spid="_x0000_s7401"/>
                </a:ext>
                <a:ext uri="{FF2B5EF4-FFF2-40B4-BE49-F238E27FC236}">
                  <a16:creationId xmlns:a16="http://schemas.microsoft.com/office/drawing/2014/main" id="{00000000-0008-0000-0000-0000E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609600</xdr:colOff>
          <xdr:row>38</xdr:row>
          <xdr:rowOff>28575</xdr:rowOff>
        </xdr:from>
        <xdr:to>
          <xdr:col>19</xdr:col>
          <xdr:colOff>542925</xdr:colOff>
          <xdr:row>38</xdr:row>
          <xdr:rowOff>409575</xdr:rowOff>
        </xdr:to>
        <xdr:sp macro="" textlink="">
          <xdr:nvSpPr>
            <xdr:cNvPr id="7402" name="Check Box 234" hidden="1">
              <a:extLst>
                <a:ext uri="{63B3BB69-23CF-44E3-9099-C40C66FF867C}">
                  <a14:compatExt spid="_x0000_s7402"/>
                </a:ext>
                <a:ext uri="{FF2B5EF4-FFF2-40B4-BE49-F238E27FC236}">
                  <a16:creationId xmlns:a16="http://schemas.microsoft.com/office/drawing/2014/main" id="{00000000-0008-0000-0000-0000E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609600</xdr:colOff>
          <xdr:row>39</xdr:row>
          <xdr:rowOff>28575</xdr:rowOff>
        </xdr:from>
        <xdr:to>
          <xdr:col>19</xdr:col>
          <xdr:colOff>542925</xdr:colOff>
          <xdr:row>39</xdr:row>
          <xdr:rowOff>409575</xdr:rowOff>
        </xdr:to>
        <xdr:sp macro="" textlink="">
          <xdr:nvSpPr>
            <xdr:cNvPr id="7403" name="Check Box 235" hidden="1">
              <a:extLst>
                <a:ext uri="{63B3BB69-23CF-44E3-9099-C40C66FF867C}">
                  <a14:compatExt spid="_x0000_s7403"/>
                </a:ext>
                <a:ext uri="{FF2B5EF4-FFF2-40B4-BE49-F238E27FC236}">
                  <a16:creationId xmlns:a16="http://schemas.microsoft.com/office/drawing/2014/main" id="{00000000-0008-0000-0000-0000E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609600</xdr:colOff>
          <xdr:row>40</xdr:row>
          <xdr:rowOff>28575</xdr:rowOff>
        </xdr:from>
        <xdr:to>
          <xdr:col>19</xdr:col>
          <xdr:colOff>542925</xdr:colOff>
          <xdr:row>40</xdr:row>
          <xdr:rowOff>409575</xdr:rowOff>
        </xdr:to>
        <xdr:sp macro="" textlink="">
          <xdr:nvSpPr>
            <xdr:cNvPr id="7404" name="Check Box 236" hidden="1">
              <a:extLst>
                <a:ext uri="{63B3BB69-23CF-44E3-9099-C40C66FF867C}">
                  <a14:compatExt spid="_x0000_s7404"/>
                </a:ext>
                <a:ext uri="{FF2B5EF4-FFF2-40B4-BE49-F238E27FC236}">
                  <a16:creationId xmlns:a16="http://schemas.microsoft.com/office/drawing/2014/main" id="{00000000-0008-0000-0000-0000E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609600</xdr:colOff>
          <xdr:row>41</xdr:row>
          <xdr:rowOff>28575</xdr:rowOff>
        </xdr:from>
        <xdr:to>
          <xdr:col>19</xdr:col>
          <xdr:colOff>542925</xdr:colOff>
          <xdr:row>41</xdr:row>
          <xdr:rowOff>409575</xdr:rowOff>
        </xdr:to>
        <xdr:sp macro="" textlink="">
          <xdr:nvSpPr>
            <xdr:cNvPr id="7405" name="Check Box 237" hidden="1">
              <a:extLst>
                <a:ext uri="{63B3BB69-23CF-44E3-9099-C40C66FF867C}">
                  <a14:compatExt spid="_x0000_s7405"/>
                </a:ext>
                <a:ext uri="{FF2B5EF4-FFF2-40B4-BE49-F238E27FC236}">
                  <a16:creationId xmlns:a16="http://schemas.microsoft.com/office/drawing/2014/main" id="{00000000-0008-0000-0000-0000E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609600</xdr:colOff>
          <xdr:row>42</xdr:row>
          <xdr:rowOff>28575</xdr:rowOff>
        </xdr:from>
        <xdr:to>
          <xdr:col>19</xdr:col>
          <xdr:colOff>542925</xdr:colOff>
          <xdr:row>42</xdr:row>
          <xdr:rowOff>409575</xdr:rowOff>
        </xdr:to>
        <xdr:sp macro="" textlink="">
          <xdr:nvSpPr>
            <xdr:cNvPr id="7406" name="Check Box 238" hidden="1">
              <a:extLst>
                <a:ext uri="{63B3BB69-23CF-44E3-9099-C40C66FF867C}">
                  <a14:compatExt spid="_x0000_s7406"/>
                </a:ext>
                <a:ext uri="{FF2B5EF4-FFF2-40B4-BE49-F238E27FC236}">
                  <a16:creationId xmlns:a16="http://schemas.microsoft.com/office/drawing/2014/main" id="{00000000-0008-0000-0000-0000E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609600</xdr:colOff>
          <xdr:row>53</xdr:row>
          <xdr:rowOff>28575</xdr:rowOff>
        </xdr:from>
        <xdr:to>
          <xdr:col>14</xdr:col>
          <xdr:colOff>542925</xdr:colOff>
          <xdr:row>53</xdr:row>
          <xdr:rowOff>409575</xdr:rowOff>
        </xdr:to>
        <xdr:sp macro="" textlink="">
          <xdr:nvSpPr>
            <xdr:cNvPr id="7407" name="Check Box 239" hidden="1">
              <a:extLst>
                <a:ext uri="{63B3BB69-23CF-44E3-9099-C40C66FF867C}">
                  <a14:compatExt spid="_x0000_s7407"/>
                </a:ext>
                <a:ext uri="{FF2B5EF4-FFF2-40B4-BE49-F238E27FC236}">
                  <a16:creationId xmlns:a16="http://schemas.microsoft.com/office/drawing/2014/main" id="{00000000-0008-0000-0000-0000E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609600</xdr:colOff>
          <xdr:row>52</xdr:row>
          <xdr:rowOff>28575</xdr:rowOff>
        </xdr:from>
        <xdr:to>
          <xdr:col>14</xdr:col>
          <xdr:colOff>542925</xdr:colOff>
          <xdr:row>52</xdr:row>
          <xdr:rowOff>409575</xdr:rowOff>
        </xdr:to>
        <xdr:sp macro="" textlink="">
          <xdr:nvSpPr>
            <xdr:cNvPr id="7408" name="Check Box 240" hidden="1">
              <a:extLst>
                <a:ext uri="{63B3BB69-23CF-44E3-9099-C40C66FF867C}">
                  <a14:compatExt spid="_x0000_s7408"/>
                </a:ext>
                <a:ext uri="{FF2B5EF4-FFF2-40B4-BE49-F238E27FC236}">
                  <a16:creationId xmlns:a16="http://schemas.microsoft.com/office/drawing/2014/main" id="{00000000-0008-0000-0000-0000F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609600</xdr:colOff>
          <xdr:row>52</xdr:row>
          <xdr:rowOff>28575</xdr:rowOff>
        </xdr:from>
        <xdr:to>
          <xdr:col>15</xdr:col>
          <xdr:colOff>542925</xdr:colOff>
          <xdr:row>52</xdr:row>
          <xdr:rowOff>409575</xdr:rowOff>
        </xdr:to>
        <xdr:sp macro="" textlink="">
          <xdr:nvSpPr>
            <xdr:cNvPr id="7409" name="Check Box 241" hidden="1">
              <a:extLst>
                <a:ext uri="{63B3BB69-23CF-44E3-9099-C40C66FF867C}">
                  <a14:compatExt spid="_x0000_s7409"/>
                </a:ext>
                <a:ext uri="{FF2B5EF4-FFF2-40B4-BE49-F238E27FC236}">
                  <a16:creationId xmlns:a16="http://schemas.microsoft.com/office/drawing/2014/main" id="{00000000-0008-0000-0000-0000F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609600</xdr:colOff>
          <xdr:row>53</xdr:row>
          <xdr:rowOff>28575</xdr:rowOff>
        </xdr:from>
        <xdr:to>
          <xdr:col>15</xdr:col>
          <xdr:colOff>542925</xdr:colOff>
          <xdr:row>53</xdr:row>
          <xdr:rowOff>409575</xdr:rowOff>
        </xdr:to>
        <xdr:sp macro="" textlink="">
          <xdr:nvSpPr>
            <xdr:cNvPr id="7410" name="Check Box 242" hidden="1">
              <a:extLst>
                <a:ext uri="{63B3BB69-23CF-44E3-9099-C40C66FF867C}">
                  <a14:compatExt spid="_x0000_s7410"/>
                </a:ext>
                <a:ext uri="{FF2B5EF4-FFF2-40B4-BE49-F238E27FC236}">
                  <a16:creationId xmlns:a16="http://schemas.microsoft.com/office/drawing/2014/main" id="{00000000-0008-0000-0000-0000F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609600</xdr:colOff>
          <xdr:row>54</xdr:row>
          <xdr:rowOff>28575</xdr:rowOff>
        </xdr:from>
        <xdr:to>
          <xdr:col>14</xdr:col>
          <xdr:colOff>542925</xdr:colOff>
          <xdr:row>54</xdr:row>
          <xdr:rowOff>409575</xdr:rowOff>
        </xdr:to>
        <xdr:sp macro="" textlink="">
          <xdr:nvSpPr>
            <xdr:cNvPr id="7411" name="Check Box 243" hidden="1">
              <a:extLst>
                <a:ext uri="{63B3BB69-23CF-44E3-9099-C40C66FF867C}">
                  <a14:compatExt spid="_x0000_s7411"/>
                </a:ext>
                <a:ext uri="{FF2B5EF4-FFF2-40B4-BE49-F238E27FC236}">
                  <a16:creationId xmlns:a16="http://schemas.microsoft.com/office/drawing/2014/main" id="{00000000-0008-0000-0000-0000F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609600</xdr:colOff>
          <xdr:row>54</xdr:row>
          <xdr:rowOff>28575</xdr:rowOff>
        </xdr:from>
        <xdr:to>
          <xdr:col>15</xdr:col>
          <xdr:colOff>542925</xdr:colOff>
          <xdr:row>54</xdr:row>
          <xdr:rowOff>409575</xdr:rowOff>
        </xdr:to>
        <xdr:sp macro="" textlink="">
          <xdr:nvSpPr>
            <xdr:cNvPr id="7412" name="Check Box 244" hidden="1">
              <a:extLst>
                <a:ext uri="{63B3BB69-23CF-44E3-9099-C40C66FF867C}">
                  <a14:compatExt spid="_x0000_s7412"/>
                </a:ext>
                <a:ext uri="{FF2B5EF4-FFF2-40B4-BE49-F238E27FC236}">
                  <a16:creationId xmlns:a16="http://schemas.microsoft.com/office/drawing/2014/main" id="{00000000-0008-0000-0000-0000F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609600</xdr:colOff>
          <xdr:row>55</xdr:row>
          <xdr:rowOff>28575</xdr:rowOff>
        </xdr:from>
        <xdr:to>
          <xdr:col>14</xdr:col>
          <xdr:colOff>542925</xdr:colOff>
          <xdr:row>55</xdr:row>
          <xdr:rowOff>409575</xdr:rowOff>
        </xdr:to>
        <xdr:sp macro="" textlink="">
          <xdr:nvSpPr>
            <xdr:cNvPr id="7413" name="Check Box 245" hidden="1">
              <a:extLst>
                <a:ext uri="{63B3BB69-23CF-44E3-9099-C40C66FF867C}">
                  <a14:compatExt spid="_x0000_s7413"/>
                </a:ext>
                <a:ext uri="{FF2B5EF4-FFF2-40B4-BE49-F238E27FC236}">
                  <a16:creationId xmlns:a16="http://schemas.microsoft.com/office/drawing/2014/main" id="{00000000-0008-0000-0000-0000F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609600</xdr:colOff>
          <xdr:row>55</xdr:row>
          <xdr:rowOff>28575</xdr:rowOff>
        </xdr:from>
        <xdr:to>
          <xdr:col>15</xdr:col>
          <xdr:colOff>542925</xdr:colOff>
          <xdr:row>55</xdr:row>
          <xdr:rowOff>409575</xdr:rowOff>
        </xdr:to>
        <xdr:sp macro="" textlink="">
          <xdr:nvSpPr>
            <xdr:cNvPr id="7414" name="Check Box 246" hidden="1">
              <a:extLst>
                <a:ext uri="{63B3BB69-23CF-44E3-9099-C40C66FF867C}">
                  <a14:compatExt spid="_x0000_s7414"/>
                </a:ext>
                <a:ext uri="{FF2B5EF4-FFF2-40B4-BE49-F238E27FC236}">
                  <a16:creationId xmlns:a16="http://schemas.microsoft.com/office/drawing/2014/main" id="{00000000-0008-0000-0000-0000F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609600</xdr:colOff>
          <xdr:row>56</xdr:row>
          <xdr:rowOff>28575</xdr:rowOff>
        </xdr:from>
        <xdr:to>
          <xdr:col>14</xdr:col>
          <xdr:colOff>542925</xdr:colOff>
          <xdr:row>56</xdr:row>
          <xdr:rowOff>409575</xdr:rowOff>
        </xdr:to>
        <xdr:sp macro="" textlink="">
          <xdr:nvSpPr>
            <xdr:cNvPr id="7415" name="Check Box 247" hidden="1">
              <a:extLst>
                <a:ext uri="{63B3BB69-23CF-44E3-9099-C40C66FF867C}">
                  <a14:compatExt spid="_x0000_s7415"/>
                </a:ext>
                <a:ext uri="{FF2B5EF4-FFF2-40B4-BE49-F238E27FC236}">
                  <a16:creationId xmlns:a16="http://schemas.microsoft.com/office/drawing/2014/main" id="{00000000-0008-0000-0000-0000F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609600</xdr:colOff>
          <xdr:row>56</xdr:row>
          <xdr:rowOff>28575</xdr:rowOff>
        </xdr:from>
        <xdr:to>
          <xdr:col>15</xdr:col>
          <xdr:colOff>542925</xdr:colOff>
          <xdr:row>56</xdr:row>
          <xdr:rowOff>409575</xdr:rowOff>
        </xdr:to>
        <xdr:sp macro="" textlink="">
          <xdr:nvSpPr>
            <xdr:cNvPr id="7416" name="Check Box 248" hidden="1">
              <a:extLst>
                <a:ext uri="{63B3BB69-23CF-44E3-9099-C40C66FF867C}">
                  <a14:compatExt spid="_x0000_s7416"/>
                </a:ext>
                <a:ext uri="{FF2B5EF4-FFF2-40B4-BE49-F238E27FC236}">
                  <a16:creationId xmlns:a16="http://schemas.microsoft.com/office/drawing/2014/main" id="{00000000-0008-0000-0000-0000F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609600</xdr:colOff>
          <xdr:row>52</xdr:row>
          <xdr:rowOff>28575</xdr:rowOff>
        </xdr:from>
        <xdr:to>
          <xdr:col>16</xdr:col>
          <xdr:colOff>542925</xdr:colOff>
          <xdr:row>52</xdr:row>
          <xdr:rowOff>409575</xdr:rowOff>
        </xdr:to>
        <xdr:sp macro="" textlink="">
          <xdr:nvSpPr>
            <xdr:cNvPr id="7417" name="Check Box 249" hidden="1">
              <a:extLst>
                <a:ext uri="{63B3BB69-23CF-44E3-9099-C40C66FF867C}">
                  <a14:compatExt spid="_x0000_s7417"/>
                </a:ext>
                <a:ext uri="{FF2B5EF4-FFF2-40B4-BE49-F238E27FC236}">
                  <a16:creationId xmlns:a16="http://schemas.microsoft.com/office/drawing/2014/main" id="{00000000-0008-0000-0000-0000F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609600</xdr:colOff>
          <xdr:row>53</xdr:row>
          <xdr:rowOff>28575</xdr:rowOff>
        </xdr:from>
        <xdr:to>
          <xdr:col>16</xdr:col>
          <xdr:colOff>542925</xdr:colOff>
          <xdr:row>53</xdr:row>
          <xdr:rowOff>409575</xdr:rowOff>
        </xdr:to>
        <xdr:sp macro="" textlink="">
          <xdr:nvSpPr>
            <xdr:cNvPr id="7418" name="Check Box 250" hidden="1">
              <a:extLst>
                <a:ext uri="{63B3BB69-23CF-44E3-9099-C40C66FF867C}">
                  <a14:compatExt spid="_x0000_s7418"/>
                </a:ext>
                <a:ext uri="{FF2B5EF4-FFF2-40B4-BE49-F238E27FC236}">
                  <a16:creationId xmlns:a16="http://schemas.microsoft.com/office/drawing/2014/main" id="{00000000-0008-0000-0000-0000F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609600</xdr:colOff>
          <xdr:row>54</xdr:row>
          <xdr:rowOff>28575</xdr:rowOff>
        </xdr:from>
        <xdr:to>
          <xdr:col>16</xdr:col>
          <xdr:colOff>542925</xdr:colOff>
          <xdr:row>54</xdr:row>
          <xdr:rowOff>409575</xdr:rowOff>
        </xdr:to>
        <xdr:sp macro="" textlink="">
          <xdr:nvSpPr>
            <xdr:cNvPr id="7419" name="Check Box 251" hidden="1">
              <a:extLst>
                <a:ext uri="{63B3BB69-23CF-44E3-9099-C40C66FF867C}">
                  <a14:compatExt spid="_x0000_s7419"/>
                </a:ext>
                <a:ext uri="{FF2B5EF4-FFF2-40B4-BE49-F238E27FC236}">
                  <a16:creationId xmlns:a16="http://schemas.microsoft.com/office/drawing/2014/main" id="{00000000-0008-0000-0000-0000F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609600</xdr:colOff>
          <xdr:row>55</xdr:row>
          <xdr:rowOff>28575</xdr:rowOff>
        </xdr:from>
        <xdr:to>
          <xdr:col>16</xdr:col>
          <xdr:colOff>542925</xdr:colOff>
          <xdr:row>55</xdr:row>
          <xdr:rowOff>409575</xdr:rowOff>
        </xdr:to>
        <xdr:sp macro="" textlink="">
          <xdr:nvSpPr>
            <xdr:cNvPr id="7420" name="Check Box 252" hidden="1">
              <a:extLst>
                <a:ext uri="{63B3BB69-23CF-44E3-9099-C40C66FF867C}">
                  <a14:compatExt spid="_x0000_s7420"/>
                </a:ext>
                <a:ext uri="{FF2B5EF4-FFF2-40B4-BE49-F238E27FC236}">
                  <a16:creationId xmlns:a16="http://schemas.microsoft.com/office/drawing/2014/main" id="{00000000-0008-0000-0000-0000F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609600</xdr:colOff>
          <xdr:row>56</xdr:row>
          <xdr:rowOff>28575</xdr:rowOff>
        </xdr:from>
        <xdr:to>
          <xdr:col>16</xdr:col>
          <xdr:colOff>542925</xdr:colOff>
          <xdr:row>56</xdr:row>
          <xdr:rowOff>409575</xdr:rowOff>
        </xdr:to>
        <xdr:sp macro="" textlink="">
          <xdr:nvSpPr>
            <xdr:cNvPr id="7421" name="Check Box 253" hidden="1">
              <a:extLst>
                <a:ext uri="{63B3BB69-23CF-44E3-9099-C40C66FF867C}">
                  <a14:compatExt spid="_x0000_s7421"/>
                </a:ext>
                <a:ext uri="{FF2B5EF4-FFF2-40B4-BE49-F238E27FC236}">
                  <a16:creationId xmlns:a16="http://schemas.microsoft.com/office/drawing/2014/main" id="{00000000-0008-0000-0000-0000F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609600</xdr:colOff>
          <xdr:row>53</xdr:row>
          <xdr:rowOff>28575</xdr:rowOff>
        </xdr:from>
        <xdr:to>
          <xdr:col>17</xdr:col>
          <xdr:colOff>542925</xdr:colOff>
          <xdr:row>53</xdr:row>
          <xdr:rowOff>409575</xdr:rowOff>
        </xdr:to>
        <xdr:sp macro="" textlink="">
          <xdr:nvSpPr>
            <xdr:cNvPr id="7422" name="Check Box 254" hidden="1">
              <a:extLst>
                <a:ext uri="{63B3BB69-23CF-44E3-9099-C40C66FF867C}">
                  <a14:compatExt spid="_x0000_s7422"/>
                </a:ext>
                <a:ext uri="{FF2B5EF4-FFF2-40B4-BE49-F238E27FC236}">
                  <a16:creationId xmlns:a16="http://schemas.microsoft.com/office/drawing/2014/main" id="{00000000-0008-0000-0000-0000F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609600</xdr:colOff>
          <xdr:row>52</xdr:row>
          <xdr:rowOff>28575</xdr:rowOff>
        </xdr:from>
        <xdr:to>
          <xdr:col>17</xdr:col>
          <xdr:colOff>542925</xdr:colOff>
          <xdr:row>52</xdr:row>
          <xdr:rowOff>409575</xdr:rowOff>
        </xdr:to>
        <xdr:sp macro="" textlink="">
          <xdr:nvSpPr>
            <xdr:cNvPr id="7423" name="Check Box 255" hidden="1">
              <a:extLst>
                <a:ext uri="{63B3BB69-23CF-44E3-9099-C40C66FF867C}">
                  <a14:compatExt spid="_x0000_s7423"/>
                </a:ext>
                <a:ext uri="{FF2B5EF4-FFF2-40B4-BE49-F238E27FC236}">
                  <a16:creationId xmlns:a16="http://schemas.microsoft.com/office/drawing/2014/main" id="{00000000-0008-0000-0000-0000F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609600</xdr:colOff>
          <xdr:row>52</xdr:row>
          <xdr:rowOff>28575</xdr:rowOff>
        </xdr:from>
        <xdr:to>
          <xdr:col>18</xdr:col>
          <xdr:colOff>542925</xdr:colOff>
          <xdr:row>52</xdr:row>
          <xdr:rowOff>409575</xdr:rowOff>
        </xdr:to>
        <xdr:sp macro="" textlink="">
          <xdr:nvSpPr>
            <xdr:cNvPr id="7424" name="Check Box 256" hidden="1">
              <a:extLst>
                <a:ext uri="{63B3BB69-23CF-44E3-9099-C40C66FF867C}">
                  <a14:compatExt spid="_x0000_s7424"/>
                </a:ext>
                <a:ext uri="{FF2B5EF4-FFF2-40B4-BE49-F238E27FC236}">
                  <a16:creationId xmlns:a16="http://schemas.microsoft.com/office/drawing/2014/main" id="{00000000-0008-0000-0000-000000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609600</xdr:colOff>
          <xdr:row>53</xdr:row>
          <xdr:rowOff>28575</xdr:rowOff>
        </xdr:from>
        <xdr:to>
          <xdr:col>18</xdr:col>
          <xdr:colOff>542925</xdr:colOff>
          <xdr:row>53</xdr:row>
          <xdr:rowOff>409575</xdr:rowOff>
        </xdr:to>
        <xdr:sp macro="" textlink="">
          <xdr:nvSpPr>
            <xdr:cNvPr id="7425" name="Check Box 257" hidden="1">
              <a:extLst>
                <a:ext uri="{63B3BB69-23CF-44E3-9099-C40C66FF867C}">
                  <a14:compatExt spid="_x0000_s7425"/>
                </a:ext>
                <a:ext uri="{FF2B5EF4-FFF2-40B4-BE49-F238E27FC236}">
                  <a16:creationId xmlns:a16="http://schemas.microsoft.com/office/drawing/2014/main" id="{00000000-0008-0000-0000-000001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609600</xdr:colOff>
          <xdr:row>54</xdr:row>
          <xdr:rowOff>28575</xdr:rowOff>
        </xdr:from>
        <xdr:to>
          <xdr:col>17</xdr:col>
          <xdr:colOff>542925</xdr:colOff>
          <xdr:row>54</xdr:row>
          <xdr:rowOff>409575</xdr:rowOff>
        </xdr:to>
        <xdr:sp macro="" textlink="">
          <xdr:nvSpPr>
            <xdr:cNvPr id="7426" name="Check Box 258" hidden="1">
              <a:extLst>
                <a:ext uri="{63B3BB69-23CF-44E3-9099-C40C66FF867C}">
                  <a14:compatExt spid="_x0000_s7426"/>
                </a:ext>
                <a:ext uri="{FF2B5EF4-FFF2-40B4-BE49-F238E27FC236}">
                  <a16:creationId xmlns:a16="http://schemas.microsoft.com/office/drawing/2014/main" id="{00000000-0008-0000-0000-000002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609600</xdr:colOff>
          <xdr:row>54</xdr:row>
          <xdr:rowOff>28575</xdr:rowOff>
        </xdr:from>
        <xdr:to>
          <xdr:col>18</xdr:col>
          <xdr:colOff>542925</xdr:colOff>
          <xdr:row>54</xdr:row>
          <xdr:rowOff>409575</xdr:rowOff>
        </xdr:to>
        <xdr:sp macro="" textlink="">
          <xdr:nvSpPr>
            <xdr:cNvPr id="7427" name="Check Box 259" hidden="1">
              <a:extLst>
                <a:ext uri="{63B3BB69-23CF-44E3-9099-C40C66FF867C}">
                  <a14:compatExt spid="_x0000_s7427"/>
                </a:ext>
                <a:ext uri="{FF2B5EF4-FFF2-40B4-BE49-F238E27FC236}">
                  <a16:creationId xmlns:a16="http://schemas.microsoft.com/office/drawing/2014/main" id="{00000000-0008-0000-0000-000003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609600</xdr:colOff>
          <xdr:row>55</xdr:row>
          <xdr:rowOff>28575</xdr:rowOff>
        </xdr:from>
        <xdr:to>
          <xdr:col>17</xdr:col>
          <xdr:colOff>542925</xdr:colOff>
          <xdr:row>55</xdr:row>
          <xdr:rowOff>409575</xdr:rowOff>
        </xdr:to>
        <xdr:sp macro="" textlink="">
          <xdr:nvSpPr>
            <xdr:cNvPr id="7428" name="Check Box 260" hidden="1">
              <a:extLst>
                <a:ext uri="{63B3BB69-23CF-44E3-9099-C40C66FF867C}">
                  <a14:compatExt spid="_x0000_s7428"/>
                </a:ext>
                <a:ext uri="{FF2B5EF4-FFF2-40B4-BE49-F238E27FC236}">
                  <a16:creationId xmlns:a16="http://schemas.microsoft.com/office/drawing/2014/main" id="{00000000-0008-0000-0000-000004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609600</xdr:colOff>
          <xdr:row>55</xdr:row>
          <xdr:rowOff>28575</xdr:rowOff>
        </xdr:from>
        <xdr:to>
          <xdr:col>18</xdr:col>
          <xdr:colOff>542925</xdr:colOff>
          <xdr:row>55</xdr:row>
          <xdr:rowOff>409575</xdr:rowOff>
        </xdr:to>
        <xdr:sp macro="" textlink="">
          <xdr:nvSpPr>
            <xdr:cNvPr id="7429" name="Check Box 261" hidden="1">
              <a:extLst>
                <a:ext uri="{63B3BB69-23CF-44E3-9099-C40C66FF867C}">
                  <a14:compatExt spid="_x0000_s7429"/>
                </a:ext>
                <a:ext uri="{FF2B5EF4-FFF2-40B4-BE49-F238E27FC236}">
                  <a16:creationId xmlns:a16="http://schemas.microsoft.com/office/drawing/2014/main" id="{00000000-0008-0000-0000-000005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609600</xdr:colOff>
          <xdr:row>56</xdr:row>
          <xdr:rowOff>28575</xdr:rowOff>
        </xdr:from>
        <xdr:to>
          <xdr:col>17</xdr:col>
          <xdr:colOff>542925</xdr:colOff>
          <xdr:row>56</xdr:row>
          <xdr:rowOff>409575</xdr:rowOff>
        </xdr:to>
        <xdr:sp macro="" textlink="">
          <xdr:nvSpPr>
            <xdr:cNvPr id="7430" name="Check Box 262" hidden="1">
              <a:extLst>
                <a:ext uri="{63B3BB69-23CF-44E3-9099-C40C66FF867C}">
                  <a14:compatExt spid="_x0000_s7430"/>
                </a:ext>
                <a:ext uri="{FF2B5EF4-FFF2-40B4-BE49-F238E27FC236}">
                  <a16:creationId xmlns:a16="http://schemas.microsoft.com/office/drawing/2014/main" id="{00000000-0008-0000-0000-000006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609600</xdr:colOff>
          <xdr:row>56</xdr:row>
          <xdr:rowOff>28575</xdr:rowOff>
        </xdr:from>
        <xdr:to>
          <xdr:col>18</xdr:col>
          <xdr:colOff>542925</xdr:colOff>
          <xdr:row>56</xdr:row>
          <xdr:rowOff>409575</xdr:rowOff>
        </xdr:to>
        <xdr:sp macro="" textlink="">
          <xdr:nvSpPr>
            <xdr:cNvPr id="7431" name="Check Box 263" hidden="1">
              <a:extLst>
                <a:ext uri="{63B3BB69-23CF-44E3-9099-C40C66FF867C}">
                  <a14:compatExt spid="_x0000_s7431"/>
                </a:ext>
                <a:ext uri="{FF2B5EF4-FFF2-40B4-BE49-F238E27FC236}">
                  <a16:creationId xmlns:a16="http://schemas.microsoft.com/office/drawing/2014/main" id="{00000000-0008-0000-0000-000007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609600</xdr:colOff>
          <xdr:row>52</xdr:row>
          <xdr:rowOff>28575</xdr:rowOff>
        </xdr:from>
        <xdr:to>
          <xdr:col>19</xdr:col>
          <xdr:colOff>542925</xdr:colOff>
          <xdr:row>52</xdr:row>
          <xdr:rowOff>409575</xdr:rowOff>
        </xdr:to>
        <xdr:sp macro="" textlink="">
          <xdr:nvSpPr>
            <xdr:cNvPr id="7432" name="Check Box 264" hidden="1">
              <a:extLst>
                <a:ext uri="{63B3BB69-23CF-44E3-9099-C40C66FF867C}">
                  <a14:compatExt spid="_x0000_s7432"/>
                </a:ext>
                <a:ext uri="{FF2B5EF4-FFF2-40B4-BE49-F238E27FC236}">
                  <a16:creationId xmlns:a16="http://schemas.microsoft.com/office/drawing/2014/main" id="{00000000-0008-0000-0000-000008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609600</xdr:colOff>
          <xdr:row>53</xdr:row>
          <xdr:rowOff>28575</xdr:rowOff>
        </xdr:from>
        <xdr:to>
          <xdr:col>19</xdr:col>
          <xdr:colOff>542925</xdr:colOff>
          <xdr:row>53</xdr:row>
          <xdr:rowOff>409575</xdr:rowOff>
        </xdr:to>
        <xdr:sp macro="" textlink="">
          <xdr:nvSpPr>
            <xdr:cNvPr id="7433" name="Check Box 265" hidden="1">
              <a:extLst>
                <a:ext uri="{63B3BB69-23CF-44E3-9099-C40C66FF867C}">
                  <a14:compatExt spid="_x0000_s7433"/>
                </a:ext>
                <a:ext uri="{FF2B5EF4-FFF2-40B4-BE49-F238E27FC236}">
                  <a16:creationId xmlns:a16="http://schemas.microsoft.com/office/drawing/2014/main" id="{00000000-0008-0000-0000-000009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609600</xdr:colOff>
          <xdr:row>54</xdr:row>
          <xdr:rowOff>28575</xdr:rowOff>
        </xdr:from>
        <xdr:to>
          <xdr:col>19</xdr:col>
          <xdr:colOff>542925</xdr:colOff>
          <xdr:row>54</xdr:row>
          <xdr:rowOff>409575</xdr:rowOff>
        </xdr:to>
        <xdr:sp macro="" textlink="">
          <xdr:nvSpPr>
            <xdr:cNvPr id="7434" name="Check Box 266" hidden="1">
              <a:extLst>
                <a:ext uri="{63B3BB69-23CF-44E3-9099-C40C66FF867C}">
                  <a14:compatExt spid="_x0000_s7434"/>
                </a:ext>
                <a:ext uri="{FF2B5EF4-FFF2-40B4-BE49-F238E27FC236}">
                  <a16:creationId xmlns:a16="http://schemas.microsoft.com/office/drawing/2014/main" id="{00000000-0008-0000-0000-00000A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609600</xdr:colOff>
          <xdr:row>55</xdr:row>
          <xdr:rowOff>28575</xdr:rowOff>
        </xdr:from>
        <xdr:to>
          <xdr:col>19</xdr:col>
          <xdr:colOff>542925</xdr:colOff>
          <xdr:row>55</xdr:row>
          <xdr:rowOff>409575</xdr:rowOff>
        </xdr:to>
        <xdr:sp macro="" textlink="">
          <xdr:nvSpPr>
            <xdr:cNvPr id="7435" name="Check Box 267" hidden="1">
              <a:extLst>
                <a:ext uri="{63B3BB69-23CF-44E3-9099-C40C66FF867C}">
                  <a14:compatExt spid="_x0000_s7435"/>
                </a:ext>
                <a:ext uri="{FF2B5EF4-FFF2-40B4-BE49-F238E27FC236}">
                  <a16:creationId xmlns:a16="http://schemas.microsoft.com/office/drawing/2014/main" id="{00000000-0008-0000-0000-00000B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609600</xdr:colOff>
          <xdr:row>56</xdr:row>
          <xdr:rowOff>28575</xdr:rowOff>
        </xdr:from>
        <xdr:to>
          <xdr:col>19</xdr:col>
          <xdr:colOff>542925</xdr:colOff>
          <xdr:row>56</xdr:row>
          <xdr:rowOff>409575</xdr:rowOff>
        </xdr:to>
        <xdr:sp macro="" textlink="">
          <xdr:nvSpPr>
            <xdr:cNvPr id="7436" name="Check Box 268" hidden="1">
              <a:extLst>
                <a:ext uri="{63B3BB69-23CF-44E3-9099-C40C66FF867C}">
                  <a14:compatExt spid="_x0000_s7436"/>
                </a:ext>
                <a:ext uri="{FF2B5EF4-FFF2-40B4-BE49-F238E27FC236}">
                  <a16:creationId xmlns:a16="http://schemas.microsoft.com/office/drawing/2014/main" id="{00000000-0008-0000-0000-00000C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609600</xdr:colOff>
          <xdr:row>64</xdr:row>
          <xdr:rowOff>28575</xdr:rowOff>
        </xdr:from>
        <xdr:to>
          <xdr:col>14</xdr:col>
          <xdr:colOff>542925</xdr:colOff>
          <xdr:row>64</xdr:row>
          <xdr:rowOff>409575</xdr:rowOff>
        </xdr:to>
        <xdr:sp macro="" textlink="">
          <xdr:nvSpPr>
            <xdr:cNvPr id="7437" name="Check Box 269" hidden="1">
              <a:extLst>
                <a:ext uri="{63B3BB69-23CF-44E3-9099-C40C66FF867C}">
                  <a14:compatExt spid="_x0000_s7437"/>
                </a:ext>
                <a:ext uri="{FF2B5EF4-FFF2-40B4-BE49-F238E27FC236}">
                  <a16:creationId xmlns:a16="http://schemas.microsoft.com/office/drawing/2014/main" id="{00000000-0008-0000-0000-00000D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609600</xdr:colOff>
          <xdr:row>63</xdr:row>
          <xdr:rowOff>28575</xdr:rowOff>
        </xdr:from>
        <xdr:to>
          <xdr:col>14</xdr:col>
          <xdr:colOff>542925</xdr:colOff>
          <xdr:row>63</xdr:row>
          <xdr:rowOff>409575</xdr:rowOff>
        </xdr:to>
        <xdr:sp macro="" textlink="">
          <xdr:nvSpPr>
            <xdr:cNvPr id="7438" name="Check Box 270" hidden="1">
              <a:extLst>
                <a:ext uri="{63B3BB69-23CF-44E3-9099-C40C66FF867C}">
                  <a14:compatExt spid="_x0000_s7438"/>
                </a:ext>
                <a:ext uri="{FF2B5EF4-FFF2-40B4-BE49-F238E27FC236}">
                  <a16:creationId xmlns:a16="http://schemas.microsoft.com/office/drawing/2014/main" id="{00000000-0008-0000-0000-00000E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609600</xdr:colOff>
          <xdr:row>63</xdr:row>
          <xdr:rowOff>28575</xdr:rowOff>
        </xdr:from>
        <xdr:to>
          <xdr:col>15</xdr:col>
          <xdr:colOff>542925</xdr:colOff>
          <xdr:row>63</xdr:row>
          <xdr:rowOff>409575</xdr:rowOff>
        </xdr:to>
        <xdr:sp macro="" textlink="">
          <xdr:nvSpPr>
            <xdr:cNvPr id="7439" name="Check Box 271" hidden="1">
              <a:extLst>
                <a:ext uri="{63B3BB69-23CF-44E3-9099-C40C66FF867C}">
                  <a14:compatExt spid="_x0000_s7439"/>
                </a:ext>
                <a:ext uri="{FF2B5EF4-FFF2-40B4-BE49-F238E27FC236}">
                  <a16:creationId xmlns:a16="http://schemas.microsoft.com/office/drawing/2014/main" id="{00000000-0008-0000-0000-00000F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609600</xdr:colOff>
          <xdr:row>64</xdr:row>
          <xdr:rowOff>28575</xdr:rowOff>
        </xdr:from>
        <xdr:to>
          <xdr:col>15</xdr:col>
          <xdr:colOff>542925</xdr:colOff>
          <xdr:row>64</xdr:row>
          <xdr:rowOff>409575</xdr:rowOff>
        </xdr:to>
        <xdr:sp macro="" textlink="">
          <xdr:nvSpPr>
            <xdr:cNvPr id="7440" name="Check Box 272" hidden="1">
              <a:extLst>
                <a:ext uri="{63B3BB69-23CF-44E3-9099-C40C66FF867C}">
                  <a14:compatExt spid="_x0000_s7440"/>
                </a:ext>
                <a:ext uri="{FF2B5EF4-FFF2-40B4-BE49-F238E27FC236}">
                  <a16:creationId xmlns:a16="http://schemas.microsoft.com/office/drawing/2014/main" id="{00000000-0008-0000-0000-000010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609600</xdr:colOff>
          <xdr:row>65</xdr:row>
          <xdr:rowOff>28575</xdr:rowOff>
        </xdr:from>
        <xdr:to>
          <xdr:col>14</xdr:col>
          <xdr:colOff>542925</xdr:colOff>
          <xdr:row>65</xdr:row>
          <xdr:rowOff>409575</xdr:rowOff>
        </xdr:to>
        <xdr:sp macro="" textlink="">
          <xdr:nvSpPr>
            <xdr:cNvPr id="7441" name="Check Box 273" hidden="1">
              <a:extLst>
                <a:ext uri="{63B3BB69-23CF-44E3-9099-C40C66FF867C}">
                  <a14:compatExt spid="_x0000_s7441"/>
                </a:ext>
                <a:ext uri="{FF2B5EF4-FFF2-40B4-BE49-F238E27FC236}">
                  <a16:creationId xmlns:a16="http://schemas.microsoft.com/office/drawing/2014/main" id="{00000000-0008-0000-0000-000011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609600</xdr:colOff>
          <xdr:row>65</xdr:row>
          <xdr:rowOff>28575</xdr:rowOff>
        </xdr:from>
        <xdr:to>
          <xdr:col>15</xdr:col>
          <xdr:colOff>542925</xdr:colOff>
          <xdr:row>65</xdr:row>
          <xdr:rowOff>409575</xdr:rowOff>
        </xdr:to>
        <xdr:sp macro="" textlink="">
          <xdr:nvSpPr>
            <xdr:cNvPr id="7442" name="Check Box 274" hidden="1">
              <a:extLst>
                <a:ext uri="{63B3BB69-23CF-44E3-9099-C40C66FF867C}">
                  <a14:compatExt spid="_x0000_s7442"/>
                </a:ext>
                <a:ext uri="{FF2B5EF4-FFF2-40B4-BE49-F238E27FC236}">
                  <a16:creationId xmlns:a16="http://schemas.microsoft.com/office/drawing/2014/main" id="{00000000-0008-0000-0000-000012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609600</xdr:colOff>
          <xdr:row>66</xdr:row>
          <xdr:rowOff>28575</xdr:rowOff>
        </xdr:from>
        <xdr:to>
          <xdr:col>14</xdr:col>
          <xdr:colOff>542925</xdr:colOff>
          <xdr:row>66</xdr:row>
          <xdr:rowOff>409575</xdr:rowOff>
        </xdr:to>
        <xdr:sp macro="" textlink="">
          <xdr:nvSpPr>
            <xdr:cNvPr id="7443" name="Check Box 275" hidden="1">
              <a:extLst>
                <a:ext uri="{63B3BB69-23CF-44E3-9099-C40C66FF867C}">
                  <a14:compatExt spid="_x0000_s7443"/>
                </a:ext>
                <a:ext uri="{FF2B5EF4-FFF2-40B4-BE49-F238E27FC236}">
                  <a16:creationId xmlns:a16="http://schemas.microsoft.com/office/drawing/2014/main" id="{00000000-0008-0000-0000-000013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609600</xdr:colOff>
          <xdr:row>66</xdr:row>
          <xdr:rowOff>28575</xdr:rowOff>
        </xdr:from>
        <xdr:to>
          <xdr:col>15</xdr:col>
          <xdr:colOff>542925</xdr:colOff>
          <xdr:row>66</xdr:row>
          <xdr:rowOff>409575</xdr:rowOff>
        </xdr:to>
        <xdr:sp macro="" textlink="">
          <xdr:nvSpPr>
            <xdr:cNvPr id="7444" name="Check Box 276" hidden="1">
              <a:extLst>
                <a:ext uri="{63B3BB69-23CF-44E3-9099-C40C66FF867C}">
                  <a14:compatExt spid="_x0000_s7444"/>
                </a:ext>
                <a:ext uri="{FF2B5EF4-FFF2-40B4-BE49-F238E27FC236}">
                  <a16:creationId xmlns:a16="http://schemas.microsoft.com/office/drawing/2014/main" id="{00000000-0008-0000-0000-000014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609600</xdr:colOff>
          <xdr:row>67</xdr:row>
          <xdr:rowOff>28575</xdr:rowOff>
        </xdr:from>
        <xdr:to>
          <xdr:col>14</xdr:col>
          <xdr:colOff>542925</xdr:colOff>
          <xdr:row>67</xdr:row>
          <xdr:rowOff>409575</xdr:rowOff>
        </xdr:to>
        <xdr:sp macro="" textlink="">
          <xdr:nvSpPr>
            <xdr:cNvPr id="7445" name="Check Box 277" hidden="1">
              <a:extLst>
                <a:ext uri="{63B3BB69-23CF-44E3-9099-C40C66FF867C}">
                  <a14:compatExt spid="_x0000_s7445"/>
                </a:ext>
                <a:ext uri="{FF2B5EF4-FFF2-40B4-BE49-F238E27FC236}">
                  <a16:creationId xmlns:a16="http://schemas.microsoft.com/office/drawing/2014/main" id="{00000000-0008-0000-0000-000015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609600</xdr:colOff>
          <xdr:row>67</xdr:row>
          <xdr:rowOff>28575</xdr:rowOff>
        </xdr:from>
        <xdr:to>
          <xdr:col>15</xdr:col>
          <xdr:colOff>542925</xdr:colOff>
          <xdr:row>67</xdr:row>
          <xdr:rowOff>409575</xdr:rowOff>
        </xdr:to>
        <xdr:sp macro="" textlink="">
          <xdr:nvSpPr>
            <xdr:cNvPr id="7446" name="Check Box 278" hidden="1">
              <a:extLst>
                <a:ext uri="{63B3BB69-23CF-44E3-9099-C40C66FF867C}">
                  <a14:compatExt spid="_x0000_s7446"/>
                </a:ext>
                <a:ext uri="{FF2B5EF4-FFF2-40B4-BE49-F238E27FC236}">
                  <a16:creationId xmlns:a16="http://schemas.microsoft.com/office/drawing/2014/main" id="{00000000-0008-0000-0000-000016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609600</xdr:colOff>
          <xdr:row>63</xdr:row>
          <xdr:rowOff>28575</xdr:rowOff>
        </xdr:from>
        <xdr:to>
          <xdr:col>16</xdr:col>
          <xdr:colOff>542925</xdr:colOff>
          <xdr:row>63</xdr:row>
          <xdr:rowOff>409575</xdr:rowOff>
        </xdr:to>
        <xdr:sp macro="" textlink="">
          <xdr:nvSpPr>
            <xdr:cNvPr id="7447" name="Check Box 279" hidden="1">
              <a:extLst>
                <a:ext uri="{63B3BB69-23CF-44E3-9099-C40C66FF867C}">
                  <a14:compatExt spid="_x0000_s7447"/>
                </a:ext>
                <a:ext uri="{FF2B5EF4-FFF2-40B4-BE49-F238E27FC236}">
                  <a16:creationId xmlns:a16="http://schemas.microsoft.com/office/drawing/2014/main" id="{00000000-0008-0000-0000-000017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609600</xdr:colOff>
          <xdr:row>64</xdr:row>
          <xdr:rowOff>28575</xdr:rowOff>
        </xdr:from>
        <xdr:to>
          <xdr:col>16</xdr:col>
          <xdr:colOff>542925</xdr:colOff>
          <xdr:row>64</xdr:row>
          <xdr:rowOff>409575</xdr:rowOff>
        </xdr:to>
        <xdr:sp macro="" textlink="">
          <xdr:nvSpPr>
            <xdr:cNvPr id="7448" name="Check Box 280" hidden="1">
              <a:extLst>
                <a:ext uri="{63B3BB69-23CF-44E3-9099-C40C66FF867C}">
                  <a14:compatExt spid="_x0000_s7448"/>
                </a:ext>
                <a:ext uri="{FF2B5EF4-FFF2-40B4-BE49-F238E27FC236}">
                  <a16:creationId xmlns:a16="http://schemas.microsoft.com/office/drawing/2014/main" id="{00000000-0008-0000-0000-000018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609600</xdr:colOff>
          <xdr:row>65</xdr:row>
          <xdr:rowOff>28575</xdr:rowOff>
        </xdr:from>
        <xdr:to>
          <xdr:col>16</xdr:col>
          <xdr:colOff>542925</xdr:colOff>
          <xdr:row>65</xdr:row>
          <xdr:rowOff>409575</xdr:rowOff>
        </xdr:to>
        <xdr:sp macro="" textlink="">
          <xdr:nvSpPr>
            <xdr:cNvPr id="7449" name="Check Box 281" hidden="1">
              <a:extLst>
                <a:ext uri="{63B3BB69-23CF-44E3-9099-C40C66FF867C}">
                  <a14:compatExt spid="_x0000_s7449"/>
                </a:ext>
                <a:ext uri="{FF2B5EF4-FFF2-40B4-BE49-F238E27FC236}">
                  <a16:creationId xmlns:a16="http://schemas.microsoft.com/office/drawing/2014/main" id="{00000000-0008-0000-0000-000019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609600</xdr:colOff>
          <xdr:row>66</xdr:row>
          <xdr:rowOff>28575</xdr:rowOff>
        </xdr:from>
        <xdr:to>
          <xdr:col>16</xdr:col>
          <xdr:colOff>542925</xdr:colOff>
          <xdr:row>66</xdr:row>
          <xdr:rowOff>409575</xdr:rowOff>
        </xdr:to>
        <xdr:sp macro="" textlink="">
          <xdr:nvSpPr>
            <xdr:cNvPr id="7450" name="Check Box 282" hidden="1">
              <a:extLst>
                <a:ext uri="{63B3BB69-23CF-44E3-9099-C40C66FF867C}">
                  <a14:compatExt spid="_x0000_s7450"/>
                </a:ext>
                <a:ext uri="{FF2B5EF4-FFF2-40B4-BE49-F238E27FC236}">
                  <a16:creationId xmlns:a16="http://schemas.microsoft.com/office/drawing/2014/main" id="{00000000-0008-0000-0000-00001A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609600</xdr:colOff>
          <xdr:row>67</xdr:row>
          <xdr:rowOff>28575</xdr:rowOff>
        </xdr:from>
        <xdr:to>
          <xdr:col>16</xdr:col>
          <xdr:colOff>542925</xdr:colOff>
          <xdr:row>67</xdr:row>
          <xdr:rowOff>409575</xdr:rowOff>
        </xdr:to>
        <xdr:sp macro="" textlink="">
          <xdr:nvSpPr>
            <xdr:cNvPr id="7451" name="Check Box 283" hidden="1">
              <a:extLst>
                <a:ext uri="{63B3BB69-23CF-44E3-9099-C40C66FF867C}">
                  <a14:compatExt spid="_x0000_s7451"/>
                </a:ext>
                <a:ext uri="{FF2B5EF4-FFF2-40B4-BE49-F238E27FC236}">
                  <a16:creationId xmlns:a16="http://schemas.microsoft.com/office/drawing/2014/main" id="{00000000-0008-0000-0000-00001B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609600</xdr:colOff>
          <xdr:row>64</xdr:row>
          <xdr:rowOff>28575</xdr:rowOff>
        </xdr:from>
        <xdr:to>
          <xdr:col>17</xdr:col>
          <xdr:colOff>542925</xdr:colOff>
          <xdr:row>64</xdr:row>
          <xdr:rowOff>409575</xdr:rowOff>
        </xdr:to>
        <xdr:sp macro="" textlink="">
          <xdr:nvSpPr>
            <xdr:cNvPr id="7452" name="Check Box 284" hidden="1">
              <a:extLst>
                <a:ext uri="{63B3BB69-23CF-44E3-9099-C40C66FF867C}">
                  <a14:compatExt spid="_x0000_s7452"/>
                </a:ext>
                <a:ext uri="{FF2B5EF4-FFF2-40B4-BE49-F238E27FC236}">
                  <a16:creationId xmlns:a16="http://schemas.microsoft.com/office/drawing/2014/main" id="{00000000-0008-0000-0000-00001C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609600</xdr:colOff>
          <xdr:row>63</xdr:row>
          <xdr:rowOff>28575</xdr:rowOff>
        </xdr:from>
        <xdr:to>
          <xdr:col>17</xdr:col>
          <xdr:colOff>542925</xdr:colOff>
          <xdr:row>63</xdr:row>
          <xdr:rowOff>409575</xdr:rowOff>
        </xdr:to>
        <xdr:sp macro="" textlink="">
          <xdr:nvSpPr>
            <xdr:cNvPr id="7453" name="Check Box 285" hidden="1">
              <a:extLst>
                <a:ext uri="{63B3BB69-23CF-44E3-9099-C40C66FF867C}">
                  <a14:compatExt spid="_x0000_s7453"/>
                </a:ext>
                <a:ext uri="{FF2B5EF4-FFF2-40B4-BE49-F238E27FC236}">
                  <a16:creationId xmlns:a16="http://schemas.microsoft.com/office/drawing/2014/main" id="{00000000-0008-0000-0000-00001D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609600</xdr:colOff>
          <xdr:row>63</xdr:row>
          <xdr:rowOff>28575</xdr:rowOff>
        </xdr:from>
        <xdr:to>
          <xdr:col>18</xdr:col>
          <xdr:colOff>542925</xdr:colOff>
          <xdr:row>63</xdr:row>
          <xdr:rowOff>409575</xdr:rowOff>
        </xdr:to>
        <xdr:sp macro="" textlink="">
          <xdr:nvSpPr>
            <xdr:cNvPr id="7454" name="Check Box 286" hidden="1">
              <a:extLst>
                <a:ext uri="{63B3BB69-23CF-44E3-9099-C40C66FF867C}">
                  <a14:compatExt spid="_x0000_s7454"/>
                </a:ext>
                <a:ext uri="{FF2B5EF4-FFF2-40B4-BE49-F238E27FC236}">
                  <a16:creationId xmlns:a16="http://schemas.microsoft.com/office/drawing/2014/main" id="{00000000-0008-0000-0000-00001E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609600</xdr:colOff>
          <xdr:row>64</xdr:row>
          <xdr:rowOff>28575</xdr:rowOff>
        </xdr:from>
        <xdr:to>
          <xdr:col>18</xdr:col>
          <xdr:colOff>542925</xdr:colOff>
          <xdr:row>64</xdr:row>
          <xdr:rowOff>409575</xdr:rowOff>
        </xdr:to>
        <xdr:sp macro="" textlink="">
          <xdr:nvSpPr>
            <xdr:cNvPr id="7455" name="Check Box 287" hidden="1">
              <a:extLst>
                <a:ext uri="{63B3BB69-23CF-44E3-9099-C40C66FF867C}">
                  <a14:compatExt spid="_x0000_s7455"/>
                </a:ext>
                <a:ext uri="{FF2B5EF4-FFF2-40B4-BE49-F238E27FC236}">
                  <a16:creationId xmlns:a16="http://schemas.microsoft.com/office/drawing/2014/main" id="{00000000-0008-0000-0000-00001F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609600</xdr:colOff>
          <xdr:row>65</xdr:row>
          <xdr:rowOff>28575</xdr:rowOff>
        </xdr:from>
        <xdr:to>
          <xdr:col>17</xdr:col>
          <xdr:colOff>542925</xdr:colOff>
          <xdr:row>65</xdr:row>
          <xdr:rowOff>409575</xdr:rowOff>
        </xdr:to>
        <xdr:sp macro="" textlink="">
          <xdr:nvSpPr>
            <xdr:cNvPr id="7456" name="Check Box 288" hidden="1">
              <a:extLst>
                <a:ext uri="{63B3BB69-23CF-44E3-9099-C40C66FF867C}">
                  <a14:compatExt spid="_x0000_s7456"/>
                </a:ext>
                <a:ext uri="{FF2B5EF4-FFF2-40B4-BE49-F238E27FC236}">
                  <a16:creationId xmlns:a16="http://schemas.microsoft.com/office/drawing/2014/main" id="{00000000-0008-0000-0000-000020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609600</xdr:colOff>
          <xdr:row>65</xdr:row>
          <xdr:rowOff>28575</xdr:rowOff>
        </xdr:from>
        <xdr:to>
          <xdr:col>18</xdr:col>
          <xdr:colOff>542925</xdr:colOff>
          <xdr:row>65</xdr:row>
          <xdr:rowOff>409575</xdr:rowOff>
        </xdr:to>
        <xdr:sp macro="" textlink="">
          <xdr:nvSpPr>
            <xdr:cNvPr id="7457" name="Check Box 289" hidden="1">
              <a:extLst>
                <a:ext uri="{63B3BB69-23CF-44E3-9099-C40C66FF867C}">
                  <a14:compatExt spid="_x0000_s7457"/>
                </a:ext>
                <a:ext uri="{FF2B5EF4-FFF2-40B4-BE49-F238E27FC236}">
                  <a16:creationId xmlns:a16="http://schemas.microsoft.com/office/drawing/2014/main" id="{00000000-0008-0000-0000-000021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609600</xdr:colOff>
          <xdr:row>66</xdr:row>
          <xdr:rowOff>28575</xdr:rowOff>
        </xdr:from>
        <xdr:to>
          <xdr:col>17</xdr:col>
          <xdr:colOff>542925</xdr:colOff>
          <xdr:row>66</xdr:row>
          <xdr:rowOff>409575</xdr:rowOff>
        </xdr:to>
        <xdr:sp macro="" textlink="">
          <xdr:nvSpPr>
            <xdr:cNvPr id="7458" name="Check Box 290" hidden="1">
              <a:extLst>
                <a:ext uri="{63B3BB69-23CF-44E3-9099-C40C66FF867C}">
                  <a14:compatExt spid="_x0000_s7458"/>
                </a:ext>
                <a:ext uri="{FF2B5EF4-FFF2-40B4-BE49-F238E27FC236}">
                  <a16:creationId xmlns:a16="http://schemas.microsoft.com/office/drawing/2014/main" id="{00000000-0008-0000-0000-000022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609600</xdr:colOff>
          <xdr:row>66</xdr:row>
          <xdr:rowOff>28575</xdr:rowOff>
        </xdr:from>
        <xdr:to>
          <xdr:col>18</xdr:col>
          <xdr:colOff>542925</xdr:colOff>
          <xdr:row>66</xdr:row>
          <xdr:rowOff>409575</xdr:rowOff>
        </xdr:to>
        <xdr:sp macro="" textlink="">
          <xdr:nvSpPr>
            <xdr:cNvPr id="7459" name="Check Box 291" hidden="1">
              <a:extLst>
                <a:ext uri="{63B3BB69-23CF-44E3-9099-C40C66FF867C}">
                  <a14:compatExt spid="_x0000_s7459"/>
                </a:ext>
                <a:ext uri="{FF2B5EF4-FFF2-40B4-BE49-F238E27FC236}">
                  <a16:creationId xmlns:a16="http://schemas.microsoft.com/office/drawing/2014/main" id="{00000000-0008-0000-0000-000023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609600</xdr:colOff>
          <xdr:row>67</xdr:row>
          <xdr:rowOff>28575</xdr:rowOff>
        </xdr:from>
        <xdr:to>
          <xdr:col>17</xdr:col>
          <xdr:colOff>542925</xdr:colOff>
          <xdr:row>67</xdr:row>
          <xdr:rowOff>409575</xdr:rowOff>
        </xdr:to>
        <xdr:sp macro="" textlink="">
          <xdr:nvSpPr>
            <xdr:cNvPr id="7460" name="Check Box 292" hidden="1">
              <a:extLst>
                <a:ext uri="{63B3BB69-23CF-44E3-9099-C40C66FF867C}">
                  <a14:compatExt spid="_x0000_s7460"/>
                </a:ext>
                <a:ext uri="{FF2B5EF4-FFF2-40B4-BE49-F238E27FC236}">
                  <a16:creationId xmlns:a16="http://schemas.microsoft.com/office/drawing/2014/main" id="{00000000-0008-0000-0000-000024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609600</xdr:colOff>
          <xdr:row>67</xdr:row>
          <xdr:rowOff>28575</xdr:rowOff>
        </xdr:from>
        <xdr:to>
          <xdr:col>18</xdr:col>
          <xdr:colOff>542925</xdr:colOff>
          <xdr:row>67</xdr:row>
          <xdr:rowOff>409575</xdr:rowOff>
        </xdr:to>
        <xdr:sp macro="" textlink="">
          <xdr:nvSpPr>
            <xdr:cNvPr id="7461" name="Check Box 293" hidden="1">
              <a:extLst>
                <a:ext uri="{63B3BB69-23CF-44E3-9099-C40C66FF867C}">
                  <a14:compatExt spid="_x0000_s7461"/>
                </a:ext>
                <a:ext uri="{FF2B5EF4-FFF2-40B4-BE49-F238E27FC236}">
                  <a16:creationId xmlns:a16="http://schemas.microsoft.com/office/drawing/2014/main" id="{00000000-0008-0000-0000-000025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609600</xdr:colOff>
          <xdr:row>63</xdr:row>
          <xdr:rowOff>28575</xdr:rowOff>
        </xdr:from>
        <xdr:to>
          <xdr:col>19</xdr:col>
          <xdr:colOff>542925</xdr:colOff>
          <xdr:row>63</xdr:row>
          <xdr:rowOff>409575</xdr:rowOff>
        </xdr:to>
        <xdr:sp macro="" textlink="">
          <xdr:nvSpPr>
            <xdr:cNvPr id="7462" name="Check Box 294" hidden="1">
              <a:extLst>
                <a:ext uri="{63B3BB69-23CF-44E3-9099-C40C66FF867C}">
                  <a14:compatExt spid="_x0000_s7462"/>
                </a:ext>
                <a:ext uri="{FF2B5EF4-FFF2-40B4-BE49-F238E27FC236}">
                  <a16:creationId xmlns:a16="http://schemas.microsoft.com/office/drawing/2014/main" id="{00000000-0008-0000-0000-000026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609600</xdr:colOff>
          <xdr:row>64</xdr:row>
          <xdr:rowOff>28575</xdr:rowOff>
        </xdr:from>
        <xdr:to>
          <xdr:col>19</xdr:col>
          <xdr:colOff>542925</xdr:colOff>
          <xdr:row>64</xdr:row>
          <xdr:rowOff>409575</xdr:rowOff>
        </xdr:to>
        <xdr:sp macro="" textlink="">
          <xdr:nvSpPr>
            <xdr:cNvPr id="7463" name="Check Box 295" hidden="1">
              <a:extLst>
                <a:ext uri="{63B3BB69-23CF-44E3-9099-C40C66FF867C}">
                  <a14:compatExt spid="_x0000_s7463"/>
                </a:ext>
                <a:ext uri="{FF2B5EF4-FFF2-40B4-BE49-F238E27FC236}">
                  <a16:creationId xmlns:a16="http://schemas.microsoft.com/office/drawing/2014/main" id="{00000000-0008-0000-0000-000027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609600</xdr:colOff>
          <xdr:row>65</xdr:row>
          <xdr:rowOff>28575</xdr:rowOff>
        </xdr:from>
        <xdr:to>
          <xdr:col>19</xdr:col>
          <xdr:colOff>542925</xdr:colOff>
          <xdr:row>65</xdr:row>
          <xdr:rowOff>409575</xdr:rowOff>
        </xdr:to>
        <xdr:sp macro="" textlink="">
          <xdr:nvSpPr>
            <xdr:cNvPr id="7464" name="Check Box 296" hidden="1">
              <a:extLst>
                <a:ext uri="{63B3BB69-23CF-44E3-9099-C40C66FF867C}">
                  <a14:compatExt spid="_x0000_s7464"/>
                </a:ext>
                <a:ext uri="{FF2B5EF4-FFF2-40B4-BE49-F238E27FC236}">
                  <a16:creationId xmlns:a16="http://schemas.microsoft.com/office/drawing/2014/main" id="{00000000-0008-0000-0000-000028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609600</xdr:colOff>
          <xdr:row>66</xdr:row>
          <xdr:rowOff>28575</xdr:rowOff>
        </xdr:from>
        <xdr:to>
          <xdr:col>19</xdr:col>
          <xdr:colOff>542925</xdr:colOff>
          <xdr:row>66</xdr:row>
          <xdr:rowOff>409575</xdr:rowOff>
        </xdr:to>
        <xdr:sp macro="" textlink="">
          <xdr:nvSpPr>
            <xdr:cNvPr id="7465" name="Check Box 297" hidden="1">
              <a:extLst>
                <a:ext uri="{63B3BB69-23CF-44E3-9099-C40C66FF867C}">
                  <a14:compatExt spid="_x0000_s7465"/>
                </a:ext>
                <a:ext uri="{FF2B5EF4-FFF2-40B4-BE49-F238E27FC236}">
                  <a16:creationId xmlns:a16="http://schemas.microsoft.com/office/drawing/2014/main" id="{00000000-0008-0000-0000-000029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609600</xdr:colOff>
          <xdr:row>67</xdr:row>
          <xdr:rowOff>28575</xdr:rowOff>
        </xdr:from>
        <xdr:to>
          <xdr:col>19</xdr:col>
          <xdr:colOff>542925</xdr:colOff>
          <xdr:row>67</xdr:row>
          <xdr:rowOff>409575</xdr:rowOff>
        </xdr:to>
        <xdr:sp macro="" textlink="">
          <xdr:nvSpPr>
            <xdr:cNvPr id="7466" name="Check Box 298" hidden="1">
              <a:extLst>
                <a:ext uri="{63B3BB69-23CF-44E3-9099-C40C66FF867C}">
                  <a14:compatExt spid="_x0000_s7466"/>
                </a:ext>
                <a:ext uri="{FF2B5EF4-FFF2-40B4-BE49-F238E27FC236}">
                  <a16:creationId xmlns:a16="http://schemas.microsoft.com/office/drawing/2014/main" id="{00000000-0008-0000-0000-00002A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609600</xdr:colOff>
          <xdr:row>69</xdr:row>
          <xdr:rowOff>28575</xdr:rowOff>
        </xdr:from>
        <xdr:to>
          <xdr:col>14</xdr:col>
          <xdr:colOff>542925</xdr:colOff>
          <xdr:row>69</xdr:row>
          <xdr:rowOff>409575</xdr:rowOff>
        </xdr:to>
        <xdr:sp macro="" textlink="">
          <xdr:nvSpPr>
            <xdr:cNvPr id="7467" name="Check Box 299" hidden="1">
              <a:extLst>
                <a:ext uri="{63B3BB69-23CF-44E3-9099-C40C66FF867C}">
                  <a14:compatExt spid="_x0000_s7467"/>
                </a:ext>
                <a:ext uri="{FF2B5EF4-FFF2-40B4-BE49-F238E27FC236}">
                  <a16:creationId xmlns:a16="http://schemas.microsoft.com/office/drawing/2014/main" id="{00000000-0008-0000-0000-00002B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609600</xdr:colOff>
          <xdr:row>68</xdr:row>
          <xdr:rowOff>28575</xdr:rowOff>
        </xdr:from>
        <xdr:to>
          <xdr:col>14</xdr:col>
          <xdr:colOff>542925</xdr:colOff>
          <xdr:row>68</xdr:row>
          <xdr:rowOff>409575</xdr:rowOff>
        </xdr:to>
        <xdr:sp macro="" textlink="">
          <xdr:nvSpPr>
            <xdr:cNvPr id="7468" name="Check Box 300" hidden="1">
              <a:extLst>
                <a:ext uri="{63B3BB69-23CF-44E3-9099-C40C66FF867C}">
                  <a14:compatExt spid="_x0000_s7468"/>
                </a:ext>
                <a:ext uri="{FF2B5EF4-FFF2-40B4-BE49-F238E27FC236}">
                  <a16:creationId xmlns:a16="http://schemas.microsoft.com/office/drawing/2014/main" id="{00000000-0008-0000-0000-00002C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609600</xdr:colOff>
          <xdr:row>68</xdr:row>
          <xdr:rowOff>28575</xdr:rowOff>
        </xdr:from>
        <xdr:to>
          <xdr:col>15</xdr:col>
          <xdr:colOff>542925</xdr:colOff>
          <xdr:row>68</xdr:row>
          <xdr:rowOff>409575</xdr:rowOff>
        </xdr:to>
        <xdr:sp macro="" textlink="">
          <xdr:nvSpPr>
            <xdr:cNvPr id="7469" name="Check Box 301" hidden="1">
              <a:extLst>
                <a:ext uri="{63B3BB69-23CF-44E3-9099-C40C66FF867C}">
                  <a14:compatExt spid="_x0000_s7469"/>
                </a:ext>
                <a:ext uri="{FF2B5EF4-FFF2-40B4-BE49-F238E27FC236}">
                  <a16:creationId xmlns:a16="http://schemas.microsoft.com/office/drawing/2014/main" id="{00000000-0008-0000-0000-00002D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609600</xdr:colOff>
          <xdr:row>69</xdr:row>
          <xdr:rowOff>28575</xdr:rowOff>
        </xdr:from>
        <xdr:to>
          <xdr:col>15</xdr:col>
          <xdr:colOff>542925</xdr:colOff>
          <xdr:row>69</xdr:row>
          <xdr:rowOff>409575</xdr:rowOff>
        </xdr:to>
        <xdr:sp macro="" textlink="">
          <xdr:nvSpPr>
            <xdr:cNvPr id="7470" name="Check Box 302" hidden="1">
              <a:extLst>
                <a:ext uri="{63B3BB69-23CF-44E3-9099-C40C66FF867C}">
                  <a14:compatExt spid="_x0000_s7470"/>
                </a:ext>
                <a:ext uri="{FF2B5EF4-FFF2-40B4-BE49-F238E27FC236}">
                  <a16:creationId xmlns:a16="http://schemas.microsoft.com/office/drawing/2014/main" id="{00000000-0008-0000-0000-00002E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609600</xdr:colOff>
          <xdr:row>70</xdr:row>
          <xdr:rowOff>28575</xdr:rowOff>
        </xdr:from>
        <xdr:to>
          <xdr:col>14</xdr:col>
          <xdr:colOff>542925</xdr:colOff>
          <xdr:row>70</xdr:row>
          <xdr:rowOff>409575</xdr:rowOff>
        </xdr:to>
        <xdr:sp macro="" textlink="">
          <xdr:nvSpPr>
            <xdr:cNvPr id="7471" name="Check Box 303" hidden="1">
              <a:extLst>
                <a:ext uri="{63B3BB69-23CF-44E3-9099-C40C66FF867C}">
                  <a14:compatExt spid="_x0000_s7471"/>
                </a:ext>
                <a:ext uri="{FF2B5EF4-FFF2-40B4-BE49-F238E27FC236}">
                  <a16:creationId xmlns:a16="http://schemas.microsoft.com/office/drawing/2014/main" id="{00000000-0008-0000-0000-00002F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609600</xdr:colOff>
          <xdr:row>70</xdr:row>
          <xdr:rowOff>28575</xdr:rowOff>
        </xdr:from>
        <xdr:to>
          <xdr:col>15</xdr:col>
          <xdr:colOff>542925</xdr:colOff>
          <xdr:row>70</xdr:row>
          <xdr:rowOff>409575</xdr:rowOff>
        </xdr:to>
        <xdr:sp macro="" textlink="">
          <xdr:nvSpPr>
            <xdr:cNvPr id="7472" name="Check Box 304" hidden="1">
              <a:extLst>
                <a:ext uri="{63B3BB69-23CF-44E3-9099-C40C66FF867C}">
                  <a14:compatExt spid="_x0000_s7472"/>
                </a:ext>
                <a:ext uri="{FF2B5EF4-FFF2-40B4-BE49-F238E27FC236}">
                  <a16:creationId xmlns:a16="http://schemas.microsoft.com/office/drawing/2014/main" id="{00000000-0008-0000-0000-000030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609600</xdr:colOff>
          <xdr:row>71</xdr:row>
          <xdr:rowOff>28575</xdr:rowOff>
        </xdr:from>
        <xdr:to>
          <xdr:col>14</xdr:col>
          <xdr:colOff>542925</xdr:colOff>
          <xdr:row>71</xdr:row>
          <xdr:rowOff>409575</xdr:rowOff>
        </xdr:to>
        <xdr:sp macro="" textlink="">
          <xdr:nvSpPr>
            <xdr:cNvPr id="7473" name="Check Box 305" hidden="1">
              <a:extLst>
                <a:ext uri="{63B3BB69-23CF-44E3-9099-C40C66FF867C}">
                  <a14:compatExt spid="_x0000_s7473"/>
                </a:ext>
                <a:ext uri="{FF2B5EF4-FFF2-40B4-BE49-F238E27FC236}">
                  <a16:creationId xmlns:a16="http://schemas.microsoft.com/office/drawing/2014/main" id="{00000000-0008-0000-0000-000031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609600</xdr:colOff>
          <xdr:row>71</xdr:row>
          <xdr:rowOff>28575</xdr:rowOff>
        </xdr:from>
        <xdr:to>
          <xdr:col>15</xdr:col>
          <xdr:colOff>542925</xdr:colOff>
          <xdr:row>71</xdr:row>
          <xdr:rowOff>409575</xdr:rowOff>
        </xdr:to>
        <xdr:sp macro="" textlink="">
          <xdr:nvSpPr>
            <xdr:cNvPr id="7474" name="Check Box 306" hidden="1">
              <a:extLst>
                <a:ext uri="{63B3BB69-23CF-44E3-9099-C40C66FF867C}">
                  <a14:compatExt spid="_x0000_s7474"/>
                </a:ext>
                <a:ext uri="{FF2B5EF4-FFF2-40B4-BE49-F238E27FC236}">
                  <a16:creationId xmlns:a16="http://schemas.microsoft.com/office/drawing/2014/main" id="{00000000-0008-0000-0000-000032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609600</xdr:colOff>
          <xdr:row>68</xdr:row>
          <xdr:rowOff>28575</xdr:rowOff>
        </xdr:from>
        <xdr:to>
          <xdr:col>16</xdr:col>
          <xdr:colOff>542925</xdr:colOff>
          <xdr:row>68</xdr:row>
          <xdr:rowOff>409575</xdr:rowOff>
        </xdr:to>
        <xdr:sp macro="" textlink="">
          <xdr:nvSpPr>
            <xdr:cNvPr id="7477" name="Check Box 309" hidden="1">
              <a:extLst>
                <a:ext uri="{63B3BB69-23CF-44E3-9099-C40C66FF867C}">
                  <a14:compatExt spid="_x0000_s7477"/>
                </a:ext>
                <a:ext uri="{FF2B5EF4-FFF2-40B4-BE49-F238E27FC236}">
                  <a16:creationId xmlns:a16="http://schemas.microsoft.com/office/drawing/2014/main" id="{00000000-0008-0000-0000-000035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609600</xdr:colOff>
          <xdr:row>69</xdr:row>
          <xdr:rowOff>28575</xdr:rowOff>
        </xdr:from>
        <xdr:to>
          <xdr:col>16</xdr:col>
          <xdr:colOff>542925</xdr:colOff>
          <xdr:row>69</xdr:row>
          <xdr:rowOff>409575</xdr:rowOff>
        </xdr:to>
        <xdr:sp macro="" textlink="">
          <xdr:nvSpPr>
            <xdr:cNvPr id="7478" name="Check Box 310" hidden="1">
              <a:extLst>
                <a:ext uri="{63B3BB69-23CF-44E3-9099-C40C66FF867C}">
                  <a14:compatExt spid="_x0000_s7478"/>
                </a:ext>
                <a:ext uri="{FF2B5EF4-FFF2-40B4-BE49-F238E27FC236}">
                  <a16:creationId xmlns:a16="http://schemas.microsoft.com/office/drawing/2014/main" id="{00000000-0008-0000-0000-000036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609600</xdr:colOff>
          <xdr:row>70</xdr:row>
          <xdr:rowOff>28575</xdr:rowOff>
        </xdr:from>
        <xdr:to>
          <xdr:col>16</xdr:col>
          <xdr:colOff>542925</xdr:colOff>
          <xdr:row>70</xdr:row>
          <xdr:rowOff>409575</xdr:rowOff>
        </xdr:to>
        <xdr:sp macro="" textlink="">
          <xdr:nvSpPr>
            <xdr:cNvPr id="7479" name="Check Box 311" hidden="1">
              <a:extLst>
                <a:ext uri="{63B3BB69-23CF-44E3-9099-C40C66FF867C}">
                  <a14:compatExt spid="_x0000_s7479"/>
                </a:ext>
                <a:ext uri="{FF2B5EF4-FFF2-40B4-BE49-F238E27FC236}">
                  <a16:creationId xmlns:a16="http://schemas.microsoft.com/office/drawing/2014/main" id="{00000000-0008-0000-0000-000037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609600</xdr:colOff>
          <xdr:row>71</xdr:row>
          <xdr:rowOff>28575</xdr:rowOff>
        </xdr:from>
        <xdr:to>
          <xdr:col>16</xdr:col>
          <xdr:colOff>542925</xdr:colOff>
          <xdr:row>71</xdr:row>
          <xdr:rowOff>409575</xdr:rowOff>
        </xdr:to>
        <xdr:sp macro="" textlink="">
          <xdr:nvSpPr>
            <xdr:cNvPr id="7480" name="Check Box 312" hidden="1">
              <a:extLst>
                <a:ext uri="{63B3BB69-23CF-44E3-9099-C40C66FF867C}">
                  <a14:compatExt spid="_x0000_s7480"/>
                </a:ext>
                <a:ext uri="{FF2B5EF4-FFF2-40B4-BE49-F238E27FC236}">
                  <a16:creationId xmlns:a16="http://schemas.microsoft.com/office/drawing/2014/main" id="{00000000-0008-0000-0000-000038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609600</xdr:colOff>
          <xdr:row>69</xdr:row>
          <xdr:rowOff>28575</xdr:rowOff>
        </xdr:from>
        <xdr:to>
          <xdr:col>17</xdr:col>
          <xdr:colOff>542925</xdr:colOff>
          <xdr:row>69</xdr:row>
          <xdr:rowOff>409575</xdr:rowOff>
        </xdr:to>
        <xdr:sp macro="" textlink="">
          <xdr:nvSpPr>
            <xdr:cNvPr id="7482" name="Check Box 314" hidden="1">
              <a:extLst>
                <a:ext uri="{63B3BB69-23CF-44E3-9099-C40C66FF867C}">
                  <a14:compatExt spid="_x0000_s7482"/>
                </a:ext>
                <a:ext uri="{FF2B5EF4-FFF2-40B4-BE49-F238E27FC236}">
                  <a16:creationId xmlns:a16="http://schemas.microsoft.com/office/drawing/2014/main" id="{00000000-0008-0000-0000-00003A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609600</xdr:colOff>
          <xdr:row>68</xdr:row>
          <xdr:rowOff>28575</xdr:rowOff>
        </xdr:from>
        <xdr:to>
          <xdr:col>17</xdr:col>
          <xdr:colOff>542925</xdr:colOff>
          <xdr:row>68</xdr:row>
          <xdr:rowOff>409575</xdr:rowOff>
        </xdr:to>
        <xdr:sp macro="" textlink="">
          <xdr:nvSpPr>
            <xdr:cNvPr id="7483" name="Check Box 315" hidden="1">
              <a:extLst>
                <a:ext uri="{63B3BB69-23CF-44E3-9099-C40C66FF867C}">
                  <a14:compatExt spid="_x0000_s7483"/>
                </a:ext>
                <a:ext uri="{FF2B5EF4-FFF2-40B4-BE49-F238E27FC236}">
                  <a16:creationId xmlns:a16="http://schemas.microsoft.com/office/drawing/2014/main" id="{00000000-0008-0000-0000-00003B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609600</xdr:colOff>
          <xdr:row>68</xdr:row>
          <xdr:rowOff>28575</xdr:rowOff>
        </xdr:from>
        <xdr:to>
          <xdr:col>18</xdr:col>
          <xdr:colOff>542925</xdr:colOff>
          <xdr:row>68</xdr:row>
          <xdr:rowOff>409575</xdr:rowOff>
        </xdr:to>
        <xdr:sp macro="" textlink="">
          <xdr:nvSpPr>
            <xdr:cNvPr id="7484" name="Check Box 316" hidden="1">
              <a:extLst>
                <a:ext uri="{63B3BB69-23CF-44E3-9099-C40C66FF867C}">
                  <a14:compatExt spid="_x0000_s7484"/>
                </a:ext>
                <a:ext uri="{FF2B5EF4-FFF2-40B4-BE49-F238E27FC236}">
                  <a16:creationId xmlns:a16="http://schemas.microsoft.com/office/drawing/2014/main" id="{00000000-0008-0000-0000-00003C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609600</xdr:colOff>
          <xdr:row>69</xdr:row>
          <xdr:rowOff>28575</xdr:rowOff>
        </xdr:from>
        <xdr:to>
          <xdr:col>18</xdr:col>
          <xdr:colOff>542925</xdr:colOff>
          <xdr:row>69</xdr:row>
          <xdr:rowOff>409575</xdr:rowOff>
        </xdr:to>
        <xdr:sp macro="" textlink="">
          <xdr:nvSpPr>
            <xdr:cNvPr id="7485" name="Check Box 317" hidden="1">
              <a:extLst>
                <a:ext uri="{63B3BB69-23CF-44E3-9099-C40C66FF867C}">
                  <a14:compatExt spid="_x0000_s7485"/>
                </a:ext>
                <a:ext uri="{FF2B5EF4-FFF2-40B4-BE49-F238E27FC236}">
                  <a16:creationId xmlns:a16="http://schemas.microsoft.com/office/drawing/2014/main" id="{00000000-0008-0000-0000-00003D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609600</xdr:colOff>
          <xdr:row>70</xdr:row>
          <xdr:rowOff>28575</xdr:rowOff>
        </xdr:from>
        <xdr:to>
          <xdr:col>17</xdr:col>
          <xdr:colOff>542925</xdr:colOff>
          <xdr:row>70</xdr:row>
          <xdr:rowOff>409575</xdr:rowOff>
        </xdr:to>
        <xdr:sp macro="" textlink="">
          <xdr:nvSpPr>
            <xdr:cNvPr id="7486" name="Check Box 318" hidden="1">
              <a:extLst>
                <a:ext uri="{63B3BB69-23CF-44E3-9099-C40C66FF867C}">
                  <a14:compatExt spid="_x0000_s7486"/>
                </a:ext>
                <a:ext uri="{FF2B5EF4-FFF2-40B4-BE49-F238E27FC236}">
                  <a16:creationId xmlns:a16="http://schemas.microsoft.com/office/drawing/2014/main" id="{00000000-0008-0000-0000-00003E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609600</xdr:colOff>
          <xdr:row>70</xdr:row>
          <xdr:rowOff>28575</xdr:rowOff>
        </xdr:from>
        <xdr:to>
          <xdr:col>18</xdr:col>
          <xdr:colOff>542925</xdr:colOff>
          <xdr:row>70</xdr:row>
          <xdr:rowOff>409575</xdr:rowOff>
        </xdr:to>
        <xdr:sp macro="" textlink="">
          <xdr:nvSpPr>
            <xdr:cNvPr id="7487" name="Check Box 319" hidden="1">
              <a:extLst>
                <a:ext uri="{63B3BB69-23CF-44E3-9099-C40C66FF867C}">
                  <a14:compatExt spid="_x0000_s7487"/>
                </a:ext>
                <a:ext uri="{FF2B5EF4-FFF2-40B4-BE49-F238E27FC236}">
                  <a16:creationId xmlns:a16="http://schemas.microsoft.com/office/drawing/2014/main" id="{00000000-0008-0000-0000-00003F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609600</xdr:colOff>
          <xdr:row>71</xdr:row>
          <xdr:rowOff>28575</xdr:rowOff>
        </xdr:from>
        <xdr:to>
          <xdr:col>17</xdr:col>
          <xdr:colOff>542925</xdr:colOff>
          <xdr:row>71</xdr:row>
          <xdr:rowOff>409575</xdr:rowOff>
        </xdr:to>
        <xdr:sp macro="" textlink="">
          <xdr:nvSpPr>
            <xdr:cNvPr id="7488" name="Check Box 320" hidden="1">
              <a:extLst>
                <a:ext uri="{63B3BB69-23CF-44E3-9099-C40C66FF867C}">
                  <a14:compatExt spid="_x0000_s7488"/>
                </a:ext>
                <a:ext uri="{FF2B5EF4-FFF2-40B4-BE49-F238E27FC236}">
                  <a16:creationId xmlns:a16="http://schemas.microsoft.com/office/drawing/2014/main" id="{00000000-0008-0000-0000-000040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609600</xdr:colOff>
          <xdr:row>71</xdr:row>
          <xdr:rowOff>28575</xdr:rowOff>
        </xdr:from>
        <xdr:to>
          <xdr:col>18</xdr:col>
          <xdr:colOff>542925</xdr:colOff>
          <xdr:row>71</xdr:row>
          <xdr:rowOff>409575</xdr:rowOff>
        </xdr:to>
        <xdr:sp macro="" textlink="">
          <xdr:nvSpPr>
            <xdr:cNvPr id="7489" name="Check Box 321" hidden="1">
              <a:extLst>
                <a:ext uri="{63B3BB69-23CF-44E3-9099-C40C66FF867C}">
                  <a14:compatExt spid="_x0000_s7489"/>
                </a:ext>
                <a:ext uri="{FF2B5EF4-FFF2-40B4-BE49-F238E27FC236}">
                  <a16:creationId xmlns:a16="http://schemas.microsoft.com/office/drawing/2014/main" id="{00000000-0008-0000-0000-000041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609600</xdr:colOff>
          <xdr:row>68</xdr:row>
          <xdr:rowOff>28575</xdr:rowOff>
        </xdr:from>
        <xdr:to>
          <xdr:col>19</xdr:col>
          <xdr:colOff>542925</xdr:colOff>
          <xdr:row>68</xdr:row>
          <xdr:rowOff>409575</xdr:rowOff>
        </xdr:to>
        <xdr:sp macro="" textlink="">
          <xdr:nvSpPr>
            <xdr:cNvPr id="7492" name="Check Box 324" hidden="1">
              <a:extLst>
                <a:ext uri="{63B3BB69-23CF-44E3-9099-C40C66FF867C}">
                  <a14:compatExt spid="_x0000_s7492"/>
                </a:ext>
                <a:ext uri="{FF2B5EF4-FFF2-40B4-BE49-F238E27FC236}">
                  <a16:creationId xmlns:a16="http://schemas.microsoft.com/office/drawing/2014/main" id="{00000000-0008-0000-0000-000044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609600</xdr:colOff>
          <xdr:row>69</xdr:row>
          <xdr:rowOff>28575</xdr:rowOff>
        </xdr:from>
        <xdr:to>
          <xdr:col>19</xdr:col>
          <xdr:colOff>542925</xdr:colOff>
          <xdr:row>69</xdr:row>
          <xdr:rowOff>409575</xdr:rowOff>
        </xdr:to>
        <xdr:sp macro="" textlink="">
          <xdr:nvSpPr>
            <xdr:cNvPr id="7493" name="Check Box 325" hidden="1">
              <a:extLst>
                <a:ext uri="{63B3BB69-23CF-44E3-9099-C40C66FF867C}">
                  <a14:compatExt spid="_x0000_s7493"/>
                </a:ext>
                <a:ext uri="{FF2B5EF4-FFF2-40B4-BE49-F238E27FC236}">
                  <a16:creationId xmlns:a16="http://schemas.microsoft.com/office/drawing/2014/main" id="{00000000-0008-0000-0000-000045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609600</xdr:colOff>
          <xdr:row>70</xdr:row>
          <xdr:rowOff>28575</xdr:rowOff>
        </xdr:from>
        <xdr:to>
          <xdr:col>19</xdr:col>
          <xdr:colOff>542925</xdr:colOff>
          <xdr:row>70</xdr:row>
          <xdr:rowOff>409575</xdr:rowOff>
        </xdr:to>
        <xdr:sp macro="" textlink="">
          <xdr:nvSpPr>
            <xdr:cNvPr id="7494" name="Check Box 326" hidden="1">
              <a:extLst>
                <a:ext uri="{63B3BB69-23CF-44E3-9099-C40C66FF867C}">
                  <a14:compatExt spid="_x0000_s7494"/>
                </a:ext>
                <a:ext uri="{FF2B5EF4-FFF2-40B4-BE49-F238E27FC236}">
                  <a16:creationId xmlns:a16="http://schemas.microsoft.com/office/drawing/2014/main" id="{00000000-0008-0000-0000-000046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609600</xdr:colOff>
          <xdr:row>71</xdr:row>
          <xdr:rowOff>28575</xdr:rowOff>
        </xdr:from>
        <xdr:to>
          <xdr:col>19</xdr:col>
          <xdr:colOff>542925</xdr:colOff>
          <xdr:row>71</xdr:row>
          <xdr:rowOff>409575</xdr:rowOff>
        </xdr:to>
        <xdr:sp macro="" textlink="">
          <xdr:nvSpPr>
            <xdr:cNvPr id="7495" name="Check Box 327" hidden="1">
              <a:extLst>
                <a:ext uri="{63B3BB69-23CF-44E3-9099-C40C66FF867C}">
                  <a14:compatExt spid="_x0000_s7495"/>
                </a:ext>
                <a:ext uri="{FF2B5EF4-FFF2-40B4-BE49-F238E27FC236}">
                  <a16:creationId xmlns:a16="http://schemas.microsoft.com/office/drawing/2014/main" id="{00000000-0008-0000-0000-000047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609600</xdr:colOff>
          <xdr:row>47</xdr:row>
          <xdr:rowOff>28575</xdr:rowOff>
        </xdr:from>
        <xdr:to>
          <xdr:col>14</xdr:col>
          <xdr:colOff>542925</xdr:colOff>
          <xdr:row>47</xdr:row>
          <xdr:rowOff>409575</xdr:rowOff>
        </xdr:to>
        <xdr:sp macro="" textlink="">
          <xdr:nvSpPr>
            <xdr:cNvPr id="7497" name="Check Box 329" hidden="1">
              <a:extLst>
                <a:ext uri="{63B3BB69-23CF-44E3-9099-C40C66FF867C}">
                  <a14:compatExt spid="_x0000_s7497"/>
                </a:ext>
                <a:ext uri="{FF2B5EF4-FFF2-40B4-BE49-F238E27FC236}">
                  <a16:creationId xmlns:a16="http://schemas.microsoft.com/office/drawing/2014/main" id="{00000000-0008-0000-0000-000049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609600</xdr:colOff>
          <xdr:row>46</xdr:row>
          <xdr:rowOff>28575</xdr:rowOff>
        </xdr:from>
        <xdr:to>
          <xdr:col>14</xdr:col>
          <xdr:colOff>542925</xdr:colOff>
          <xdr:row>46</xdr:row>
          <xdr:rowOff>409575</xdr:rowOff>
        </xdr:to>
        <xdr:sp macro="" textlink="">
          <xdr:nvSpPr>
            <xdr:cNvPr id="7498" name="Check Box 330" hidden="1">
              <a:extLst>
                <a:ext uri="{63B3BB69-23CF-44E3-9099-C40C66FF867C}">
                  <a14:compatExt spid="_x0000_s7498"/>
                </a:ext>
                <a:ext uri="{FF2B5EF4-FFF2-40B4-BE49-F238E27FC236}">
                  <a16:creationId xmlns:a16="http://schemas.microsoft.com/office/drawing/2014/main" id="{00000000-0008-0000-0000-00004A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609600</xdr:colOff>
          <xdr:row>46</xdr:row>
          <xdr:rowOff>28575</xdr:rowOff>
        </xdr:from>
        <xdr:to>
          <xdr:col>15</xdr:col>
          <xdr:colOff>542925</xdr:colOff>
          <xdr:row>46</xdr:row>
          <xdr:rowOff>409575</xdr:rowOff>
        </xdr:to>
        <xdr:sp macro="" textlink="">
          <xdr:nvSpPr>
            <xdr:cNvPr id="7499" name="Check Box 331" hidden="1">
              <a:extLst>
                <a:ext uri="{63B3BB69-23CF-44E3-9099-C40C66FF867C}">
                  <a14:compatExt spid="_x0000_s7499"/>
                </a:ext>
                <a:ext uri="{FF2B5EF4-FFF2-40B4-BE49-F238E27FC236}">
                  <a16:creationId xmlns:a16="http://schemas.microsoft.com/office/drawing/2014/main" id="{00000000-0008-0000-0000-00004B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609600</xdr:colOff>
          <xdr:row>47</xdr:row>
          <xdr:rowOff>28575</xdr:rowOff>
        </xdr:from>
        <xdr:to>
          <xdr:col>15</xdr:col>
          <xdr:colOff>542925</xdr:colOff>
          <xdr:row>47</xdr:row>
          <xdr:rowOff>409575</xdr:rowOff>
        </xdr:to>
        <xdr:sp macro="" textlink="">
          <xdr:nvSpPr>
            <xdr:cNvPr id="7500" name="Check Box 332" hidden="1">
              <a:extLst>
                <a:ext uri="{63B3BB69-23CF-44E3-9099-C40C66FF867C}">
                  <a14:compatExt spid="_x0000_s7500"/>
                </a:ext>
                <a:ext uri="{FF2B5EF4-FFF2-40B4-BE49-F238E27FC236}">
                  <a16:creationId xmlns:a16="http://schemas.microsoft.com/office/drawing/2014/main" id="{00000000-0008-0000-0000-00004C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609600</xdr:colOff>
          <xdr:row>48</xdr:row>
          <xdr:rowOff>28575</xdr:rowOff>
        </xdr:from>
        <xdr:to>
          <xdr:col>14</xdr:col>
          <xdr:colOff>542925</xdr:colOff>
          <xdr:row>48</xdr:row>
          <xdr:rowOff>409575</xdr:rowOff>
        </xdr:to>
        <xdr:sp macro="" textlink="">
          <xdr:nvSpPr>
            <xdr:cNvPr id="7501" name="Check Box 333" hidden="1">
              <a:extLst>
                <a:ext uri="{63B3BB69-23CF-44E3-9099-C40C66FF867C}">
                  <a14:compatExt spid="_x0000_s7501"/>
                </a:ext>
                <a:ext uri="{FF2B5EF4-FFF2-40B4-BE49-F238E27FC236}">
                  <a16:creationId xmlns:a16="http://schemas.microsoft.com/office/drawing/2014/main" id="{00000000-0008-0000-0000-00004D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609600</xdr:colOff>
          <xdr:row>48</xdr:row>
          <xdr:rowOff>28575</xdr:rowOff>
        </xdr:from>
        <xdr:to>
          <xdr:col>15</xdr:col>
          <xdr:colOff>542925</xdr:colOff>
          <xdr:row>48</xdr:row>
          <xdr:rowOff>409575</xdr:rowOff>
        </xdr:to>
        <xdr:sp macro="" textlink="">
          <xdr:nvSpPr>
            <xdr:cNvPr id="7502" name="Check Box 334" hidden="1">
              <a:extLst>
                <a:ext uri="{63B3BB69-23CF-44E3-9099-C40C66FF867C}">
                  <a14:compatExt spid="_x0000_s7502"/>
                </a:ext>
                <a:ext uri="{FF2B5EF4-FFF2-40B4-BE49-F238E27FC236}">
                  <a16:creationId xmlns:a16="http://schemas.microsoft.com/office/drawing/2014/main" id="{00000000-0008-0000-0000-00004E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609600</xdr:colOff>
          <xdr:row>46</xdr:row>
          <xdr:rowOff>28575</xdr:rowOff>
        </xdr:from>
        <xdr:to>
          <xdr:col>16</xdr:col>
          <xdr:colOff>542925</xdr:colOff>
          <xdr:row>46</xdr:row>
          <xdr:rowOff>409575</xdr:rowOff>
        </xdr:to>
        <xdr:sp macro="" textlink="">
          <xdr:nvSpPr>
            <xdr:cNvPr id="7507" name="Check Box 339" hidden="1">
              <a:extLst>
                <a:ext uri="{63B3BB69-23CF-44E3-9099-C40C66FF867C}">
                  <a14:compatExt spid="_x0000_s7507"/>
                </a:ext>
                <a:ext uri="{FF2B5EF4-FFF2-40B4-BE49-F238E27FC236}">
                  <a16:creationId xmlns:a16="http://schemas.microsoft.com/office/drawing/2014/main" id="{00000000-0008-0000-0000-000053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609600</xdr:colOff>
          <xdr:row>47</xdr:row>
          <xdr:rowOff>28575</xdr:rowOff>
        </xdr:from>
        <xdr:to>
          <xdr:col>16</xdr:col>
          <xdr:colOff>542925</xdr:colOff>
          <xdr:row>47</xdr:row>
          <xdr:rowOff>409575</xdr:rowOff>
        </xdr:to>
        <xdr:sp macro="" textlink="">
          <xdr:nvSpPr>
            <xdr:cNvPr id="7508" name="Check Box 340" hidden="1">
              <a:extLst>
                <a:ext uri="{63B3BB69-23CF-44E3-9099-C40C66FF867C}">
                  <a14:compatExt spid="_x0000_s7508"/>
                </a:ext>
                <a:ext uri="{FF2B5EF4-FFF2-40B4-BE49-F238E27FC236}">
                  <a16:creationId xmlns:a16="http://schemas.microsoft.com/office/drawing/2014/main" id="{00000000-0008-0000-0000-000054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609600</xdr:colOff>
          <xdr:row>48</xdr:row>
          <xdr:rowOff>28575</xdr:rowOff>
        </xdr:from>
        <xdr:to>
          <xdr:col>16</xdr:col>
          <xdr:colOff>542925</xdr:colOff>
          <xdr:row>48</xdr:row>
          <xdr:rowOff>409575</xdr:rowOff>
        </xdr:to>
        <xdr:sp macro="" textlink="">
          <xdr:nvSpPr>
            <xdr:cNvPr id="7509" name="Check Box 341" hidden="1">
              <a:extLst>
                <a:ext uri="{63B3BB69-23CF-44E3-9099-C40C66FF867C}">
                  <a14:compatExt spid="_x0000_s7509"/>
                </a:ext>
                <a:ext uri="{FF2B5EF4-FFF2-40B4-BE49-F238E27FC236}">
                  <a16:creationId xmlns:a16="http://schemas.microsoft.com/office/drawing/2014/main" id="{00000000-0008-0000-0000-000055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609600</xdr:colOff>
          <xdr:row>47</xdr:row>
          <xdr:rowOff>28575</xdr:rowOff>
        </xdr:from>
        <xdr:to>
          <xdr:col>17</xdr:col>
          <xdr:colOff>542925</xdr:colOff>
          <xdr:row>47</xdr:row>
          <xdr:rowOff>409575</xdr:rowOff>
        </xdr:to>
        <xdr:sp macro="" textlink="">
          <xdr:nvSpPr>
            <xdr:cNvPr id="7512" name="Check Box 344" hidden="1">
              <a:extLst>
                <a:ext uri="{63B3BB69-23CF-44E3-9099-C40C66FF867C}">
                  <a14:compatExt spid="_x0000_s7512"/>
                </a:ext>
                <a:ext uri="{FF2B5EF4-FFF2-40B4-BE49-F238E27FC236}">
                  <a16:creationId xmlns:a16="http://schemas.microsoft.com/office/drawing/2014/main" id="{00000000-0008-0000-0000-000058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609600</xdr:colOff>
          <xdr:row>46</xdr:row>
          <xdr:rowOff>28575</xdr:rowOff>
        </xdr:from>
        <xdr:to>
          <xdr:col>17</xdr:col>
          <xdr:colOff>542925</xdr:colOff>
          <xdr:row>46</xdr:row>
          <xdr:rowOff>409575</xdr:rowOff>
        </xdr:to>
        <xdr:sp macro="" textlink="">
          <xdr:nvSpPr>
            <xdr:cNvPr id="7513" name="Check Box 345" hidden="1">
              <a:extLst>
                <a:ext uri="{63B3BB69-23CF-44E3-9099-C40C66FF867C}">
                  <a14:compatExt spid="_x0000_s7513"/>
                </a:ext>
                <a:ext uri="{FF2B5EF4-FFF2-40B4-BE49-F238E27FC236}">
                  <a16:creationId xmlns:a16="http://schemas.microsoft.com/office/drawing/2014/main" id="{00000000-0008-0000-0000-000059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609600</xdr:colOff>
          <xdr:row>46</xdr:row>
          <xdr:rowOff>28575</xdr:rowOff>
        </xdr:from>
        <xdr:to>
          <xdr:col>18</xdr:col>
          <xdr:colOff>542925</xdr:colOff>
          <xdr:row>46</xdr:row>
          <xdr:rowOff>409575</xdr:rowOff>
        </xdr:to>
        <xdr:sp macro="" textlink="">
          <xdr:nvSpPr>
            <xdr:cNvPr id="7514" name="Check Box 346" hidden="1">
              <a:extLst>
                <a:ext uri="{63B3BB69-23CF-44E3-9099-C40C66FF867C}">
                  <a14:compatExt spid="_x0000_s7514"/>
                </a:ext>
                <a:ext uri="{FF2B5EF4-FFF2-40B4-BE49-F238E27FC236}">
                  <a16:creationId xmlns:a16="http://schemas.microsoft.com/office/drawing/2014/main" id="{00000000-0008-0000-0000-00005A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609600</xdr:colOff>
          <xdr:row>47</xdr:row>
          <xdr:rowOff>28575</xdr:rowOff>
        </xdr:from>
        <xdr:to>
          <xdr:col>18</xdr:col>
          <xdr:colOff>542925</xdr:colOff>
          <xdr:row>47</xdr:row>
          <xdr:rowOff>409575</xdr:rowOff>
        </xdr:to>
        <xdr:sp macro="" textlink="">
          <xdr:nvSpPr>
            <xdr:cNvPr id="7515" name="Check Box 347" hidden="1">
              <a:extLst>
                <a:ext uri="{63B3BB69-23CF-44E3-9099-C40C66FF867C}">
                  <a14:compatExt spid="_x0000_s7515"/>
                </a:ext>
                <a:ext uri="{FF2B5EF4-FFF2-40B4-BE49-F238E27FC236}">
                  <a16:creationId xmlns:a16="http://schemas.microsoft.com/office/drawing/2014/main" id="{00000000-0008-0000-0000-00005B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609600</xdr:colOff>
          <xdr:row>48</xdr:row>
          <xdr:rowOff>28575</xdr:rowOff>
        </xdr:from>
        <xdr:to>
          <xdr:col>17</xdr:col>
          <xdr:colOff>542925</xdr:colOff>
          <xdr:row>48</xdr:row>
          <xdr:rowOff>409575</xdr:rowOff>
        </xdr:to>
        <xdr:sp macro="" textlink="">
          <xdr:nvSpPr>
            <xdr:cNvPr id="7516" name="Check Box 348" hidden="1">
              <a:extLst>
                <a:ext uri="{63B3BB69-23CF-44E3-9099-C40C66FF867C}">
                  <a14:compatExt spid="_x0000_s7516"/>
                </a:ext>
                <a:ext uri="{FF2B5EF4-FFF2-40B4-BE49-F238E27FC236}">
                  <a16:creationId xmlns:a16="http://schemas.microsoft.com/office/drawing/2014/main" id="{00000000-0008-0000-0000-00005C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609600</xdr:colOff>
          <xdr:row>48</xdr:row>
          <xdr:rowOff>28575</xdr:rowOff>
        </xdr:from>
        <xdr:to>
          <xdr:col>18</xdr:col>
          <xdr:colOff>542925</xdr:colOff>
          <xdr:row>48</xdr:row>
          <xdr:rowOff>409575</xdr:rowOff>
        </xdr:to>
        <xdr:sp macro="" textlink="">
          <xdr:nvSpPr>
            <xdr:cNvPr id="7517" name="Check Box 349" hidden="1">
              <a:extLst>
                <a:ext uri="{63B3BB69-23CF-44E3-9099-C40C66FF867C}">
                  <a14:compatExt spid="_x0000_s7517"/>
                </a:ext>
                <a:ext uri="{FF2B5EF4-FFF2-40B4-BE49-F238E27FC236}">
                  <a16:creationId xmlns:a16="http://schemas.microsoft.com/office/drawing/2014/main" id="{00000000-0008-0000-0000-00005D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609600</xdr:colOff>
          <xdr:row>46</xdr:row>
          <xdr:rowOff>28575</xdr:rowOff>
        </xdr:from>
        <xdr:to>
          <xdr:col>19</xdr:col>
          <xdr:colOff>542925</xdr:colOff>
          <xdr:row>46</xdr:row>
          <xdr:rowOff>409575</xdr:rowOff>
        </xdr:to>
        <xdr:sp macro="" textlink="">
          <xdr:nvSpPr>
            <xdr:cNvPr id="7522" name="Check Box 354" hidden="1">
              <a:extLst>
                <a:ext uri="{63B3BB69-23CF-44E3-9099-C40C66FF867C}">
                  <a14:compatExt spid="_x0000_s7522"/>
                </a:ext>
                <a:ext uri="{FF2B5EF4-FFF2-40B4-BE49-F238E27FC236}">
                  <a16:creationId xmlns:a16="http://schemas.microsoft.com/office/drawing/2014/main" id="{00000000-0008-0000-0000-000062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609600</xdr:colOff>
          <xdr:row>47</xdr:row>
          <xdr:rowOff>28575</xdr:rowOff>
        </xdr:from>
        <xdr:to>
          <xdr:col>19</xdr:col>
          <xdr:colOff>542925</xdr:colOff>
          <xdr:row>47</xdr:row>
          <xdr:rowOff>409575</xdr:rowOff>
        </xdr:to>
        <xdr:sp macro="" textlink="">
          <xdr:nvSpPr>
            <xdr:cNvPr id="7523" name="Check Box 355" hidden="1">
              <a:extLst>
                <a:ext uri="{63B3BB69-23CF-44E3-9099-C40C66FF867C}">
                  <a14:compatExt spid="_x0000_s7523"/>
                </a:ext>
                <a:ext uri="{FF2B5EF4-FFF2-40B4-BE49-F238E27FC236}">
                  <a16:creationId xmlns:a16="http://schemas.microsoft.com/office/drawing/2014/main" id="{00000000-0008-0000-0000-000063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609600</xdr:colOff>
          <xdr:row>48</xdr:row>
          <xdr:rowOff>28575</xdr:rowOff>
        </xdr:from>
        <xdr:to>
          <xdr:col>19</xdr:col>
          <xdr:colOff>542925</xdr:colOff>
          <xdr:row>48</xdr:row>
          <xdr:rowOff>409575</xdr:rowOff>
        </xdr:to>
        <xdr:sp macro="" textlink="">
          <xdr:nvSpPr>
            <xdr:cNvPr id="7524" name="Check Box 356" hidden="1">
              <a:extLst>
                <a:ext uri="{63B3BB69-23CF-44E3-9099-C40C66FF867C}">
                  <a14:compatExt spid="_x0000_s7524"/>
                </a:ext>
                <a:ext uri="{FF2B5EF4-FFF2-40B4-BE49-F238E27FC236}">
                  <a16:creationId xmlns:a16="http://schemas.microsoft.com/office/drawing/2014/main" id="{00000000-0008-0000-0000-000064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609600</xdr:colOff>
          <xdr:row>57</xdr:row>
          <xdr:rowOff>28575</xdr:rowOff>
        </xdr:from>
        <xdr:to>
          <xdr:col>14</xdr:col>
          <xdr:colOff>542925</xdr:colOff>
          <xdr:row>57</xdr:row>
          <xdr:rowOff>409575</xdr:rowOff>
        </xdr:to>
        <xdr:sp macro="" textlink="">
          <xdr:nvSpPr>
            <xdr:cNvPr id="7527" name="Check Box 359" hidden="1">
              <a:extLst>
                <a:ext uri="{63B3BB69-23CF-44E3-9099-C40C66FF867C}">
                  <a14:compatExt spid="_x0000_s7527"/>
                </a:ext>
                <a:ext uri="{FF2B5EF4-FFF2-40B4-BE49-F238E27FC236}">
                  <a16:creationId xmlns:a16="http://schemas.microsoft.com/office/drawing/2014/main" id="{00000000-0008-0000-0000-000067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609600</xdr:colOff>
          <xdr:row>57</xdr:row>
          <xdr:rowOff>28575</xdr:rowOff>
        </xdr:from>
        <xdr:to>
          <xdr:col>15</xdr:col>
          <xdr:colOff>542925</xdr:colOff>
          <xdr:row>57</xdr:row>
          <xdr:rowOff>409575</xdr:rowOff>
        </xdr:to>
        <xdr:sp macro="" textlink="">
          <xdr:nvSpPr>
            <xdr:cNvPr id="7528" name="Check Box 360" hidden="1">
              <a:extLst>
                <a:ext uri="{63B3BB69-23CF-44E3-9099-C40C66FF867C}">
                  <a14:compatExt spid="_x0000_s7528"/>
                </a:ext>
                <a:ext uri="{FF2B5EF4-FFF2-40B4-BE49-F238E27FC236}">
                  <a16:creationId xmlns:a16="http://schemas.microsoft.com/office/drawing/2014/main" id="{00000000-0008-0000-0000-000068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609600</xdr:colOff>
          <xdr:row>57</xdr:row>
          <xdr:rowOff>28575</xdr:rowOff>
        </xdr:from>
        <xdr:to>
          <xdr:col>16</xdr:col>
          <xdr:colOff>542925</xdr:colOff>
          <xdr:row>57</xdr:row>
          <xdr:rowOff>409575</xdr:rowOff>
        </xdr:to>
        <xdr:sp macro="" textlink="">
          <xdr:nvSpPr>
            <xdr:cNvPr id="7529" name="Check Box 361" hidden="1">
              <a:extLst>
                <a:ext uri="{63B3BB69-23CF-44E3-9099-C40C66FF867C}">
                  <a14:compatExt spid="_x0000_s7529"/>
                </a:ext>
                <a:ext uri="{FF2B5EF4-FFF2-40B4-BE49-F238E27FC236}">
                  <a16:creationId xmlns:a16="http://schemas.microsoft.com/office/drawing/2014/main" id="{00000000-0008-0000-0000-000069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609600</xdr:colOff>
          <xdr:row>57</xdr:row>
          <xdr:rowOff>28575</xdr:rowOff>
        </xdr:from>
        <xdr:to>
          <xdr:col>17</xdr:col>
          <xdr:colOff>542925</xdr:colOff>
          <xdr:row>57</xdr:row>
          <xdr:rowOff>409575</xdr:rowOff>
        </xdr:to>
        <xdr:sp macro="" textlink="">
          <xdr:nvSpPr>
            <xdr:cNvPr id="7530" name="Check Box 362" hidden="1">
              <a:extLst>
                <a:ext uri="{63B3BB69-23CF-44E3-9099-C40C66FF867C}">
                  <a14:compatExt spid="_x0000_s7530"/>
                </a:ext>
                <a:ext uri="{FF2B5EF4-FFF2-40B4-BE49-F238E27FC236}">
                  <a16:creationId xmlns:a16="http://schemas.microsoft.com/office/drawing/2014/main" id="{00000000-0008-0000-0000-00006A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609600</xdr:colOff>
          <xdr:row>57</xdr:row>
          <xdr:rowOff>28575</xdr:rowOff>
        </xdr:from>
        <xdr:to>
          <xdr:col>18</xdr:col>
          <xdr:colOff>542925</xdr:colOff>
          <xdr:row>57</xdr:row>
          <xdr:rowOff>409575</xdr:rowOff>
        </xdr:to>
        <xdr:sp macro="" textlink="">
          <xdr:nvSpPr>
            <xdr:cNvPr id="7531" name="Check Box 363" hidden="1">
              <a:extLst>
                <a:ext uri="{63B3BB69-23CF-44E3-9099-C40C66FF867C}">
                  <a14:compatExt spid="_x0000_s7531"/>
                </a:ext>
                <a:ext uri="{FF2B5EF4-FFF2-40B4-BE49-F238E27FC236}">
                  <a16:creationId xmlns:a16="http://schemas.microsoft.com/office/drawing/2014/main" id="{00000000-0008-0000-0000-00006B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609600</xdr:colOff>
          <xdr:row>57</xdr:row>
          <xdr:rowOff>28575</xdr:rowOff>
        </xdr:from>
        <xdr:to>
          <xdr:col>19</xdr:col>
          <xdr:colOff>542925</xdr:colOff>
          <xdr:row>57</xdr:row>
          <xdr:rowOff>409575</xdr:rowOff>
        </xdr:to>
        <xdr:sp macro="" textlink="">
          <xdr:nvSpPr>
            <xdr:cNvPr id="7532" name="Check Box 364" hidden="1">
              <a:extLst>
                <a:ext uri="{63B3BB69-23CF-44E3-9099-C40C66FF867C}">
                  <a14:compatExt spid="_x0000_s7532"/>
                </a:ext>
                <a:ext uri="{FF2B5EF4-FFF2-40B4-BE49-F238E27FC236}">
                  <a16:creationId xmlns:a16="http://schemas.microsoft.com/office/drawing/2014/main" id="{00000000-0008-0000-0000-00006C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609600</xdr:colOff>
          <xdr:row>58</xdr:row>
          <xdr:rowOff>28575</xdr:rowOff>
        </xdr:from>
        <xdr:to>
          <xdr:col>14</xdr:col>
          <xdr:colOff>542925</xdr:colOff>
          <xdr:row>58</xdr:row>
          <xdr:rowOff>409575</xdr:rowOff>
        </xdr:to>
        <xdr:sp macro="" textlink="">
          <xdr:nvSpPr>
            <xdr:cNvPr id="7533" name="Check Box 365" hidden="1">
              <a:extLst>
                <a:ext uri="{63B3BB69-23CF-44E3-9099-C40C66FF867C}">
                  <a14:compatExt spid="_x0000_s7533"/>
                </a:ext>
                <a:ext uri="{FF2B5EF4-FFF2-40B4-BE49-F238E27FC236}">
                  <a16:creationId xmlns:a16="http://schemas.microsoft.com/office/drawing/2014/main" id="{00000000-0008-0000-0000-00006D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609600</xdr:colOff>
          <xdr:row>58</xdr:row>
          <xdr:rowOff>28575</xdr:rowOff>
        </xdr:from>
        <xdr:to>
          <xdr:col>15</xdr:col>
          <xdr:colOff>542925</xdr:colOff>
          <xdr:row>58</xdr:row>
          <xdr:rowOff>409575</xdr:rowOff>
        </xdr:to>
        <xdr:sp macro="" textlink="">
          <xdr:nvSpPr>
            <xdr:cNvPr id="7534" name="Check Box 366" hidden="1">
              <a:extLst>
                <a:ext uri="{63B3BB69-23CF-44E3-9099-C40C66FF867C}">
                  <a14:compatExt spid="_x0000_s7534"/>
                </a:ext>
                <a:ext uri="{FF2B5EF4-FFF2-40B4-BE49-F238E27FC236}">
                  <a16:creationId xmlns:a16="http://schemas.microsoft.com/office/drawing/2014/main" id="{00000000-0008-0000-0000-00006E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609600</xdr:colOff>
          <xdr:row>58</xdr:row>
          <xdr:rowOff>28575</xdr:rowOff>
        </xdr:from>
        <xdr:to>
          <xdr:col>16</xdr:col>
          <xdr:colOff>542925</xdr:colOff>
          <xdr:row>58</xdr:row>
          <xdr:rowOff>409575</xdr:rowOff>
        </xdr:to>
        <xdr:sp macro="" textlink="">
          <xdr:nvSpPr>
            <xdr:cNvPr id="7535" name="Check Box 367" hidden="1">
              <a:extLst>
                <a:ext uri="{63B3BB69-23CF-44E3-9099-C40C66FF867C}">
                  <a14:compatExt spid="_x0000_s7535"/>
                </a:ext>
                <a:ext uri="{FF2B5EF4-FFF2-40B4-BE49-F238E27FC236}">
                  <a16:creationId xmlns:a16="http://schemas.microsoft.com/office/drawing/2014/main" id="{00000000-0008-0000-0000-00006F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609600</xdr:colOff>
          <xdr:row>58</xdr:row>
          <xdr:rowOff>28575</xdr:rowOff>
        </xdr:from>
        <xdr:to>
          <xdr:col>17</xdr:col>
          <xdr:colOff>542925</xdr:colOff>
          <xdr:row>58</xdr:row>
          <xdr:rowOff>409575</xdr:rowOff>
        </xdr:to>
        <xdr:sp macro="" textlink="">
          <xdr:nvSpPr>
            <xdr:cNvPr id="7536" name="Check Box 368" hidden="1">
              <a:extLst>
                <a:ext uri="{63B3BB69-23CF-44E3-9099-C40C66FF867C}">
                  <a14:compatExt spid="_x0000_s7536"/>
                </a:ext>
                <a:ext uri="{FF2B5EF4-FFF2-40B4-BE49-F238E27FC236}">
                  <a16:creationId xmlns:a16="http://schemas.microsoft.com/office/drawing/2014/main" id="{00000000-0008-0000-0000-000070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609600</xdr:colOff>
          <xdr:row>58</xdr:row>
          <xdr:rowOff>28575</xdr:rowOff>
        </xdr:from>
        <xdr:to>
          <xdr:col>18</xdr:col>
          <xdr:colOff>542925</xdr:colOff>
          <xdr:row>58</xdr:row>
          <xdr:rowOff>409575</xdr:rowOff>
        </xdr:to>
        <xdr:sp macro="" textlink="">
          <xdr:nvSpPr>
            <xdr:cNvPr id="7537" name="Check Box 369" hidden="1">
              <a:extLst>
                <a:ext uri="{63B3BB69-23CF-44E3-9099-C40C66FF867C}">
                  <a14:compatExt spid="_x0000_s7537"/>
                </a:ext>
                <a:ext uri="{FF2B5EF4-FFF2-40B4-BE49-F238E27FC236}">
                  <a16:creationId xmlns:a16="http://schemas.microsoft.com/office/drawing/2014/main" id="{00000000-0008-0000-0000-000071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609600</xdr:colOff>
          <xdr:row>58</xdr:row>
          <xdr:rowOff>28575</xdr:rowOff>
        </xdr:from>
        <xdr:to>
          <xdr:col>19</xdr:col>
          <xdr:colOff>542925</xdr:colOff>
          <xdr:row>58</xdr:row>
          <xdr:rowOff>409575</xdr:rowOff>
        </xdr:to>
        <xdr:sp macro="" textlink="">
          <xdr:nvSpPr>
            <xdr:cNvPr id="7538" name="Check Box 370" hidden="1">
              <a:extLst>
                <a:ext uri="{63B3BB69-23CF-44E3-9099-C40C66FF867C}">
                  <a14:compatExt spid="_x0000_s7538"/>
                </a:ext>
                <a:ext uri="{FF2B5EF4-FFF2-40B4-BE49-F238E27FC236}">
                  <a16:creationId xmlns:a16="http://schemas.microsoft.com/office/drawing/2014/main" id="{00000000-0008-0000-0000-000072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609600</xdr:colOff>
          <xdr:row>59</xdr:row>
          <xdr:rowOff>28575</xdr:rowOff>
        </xdr:from>
        <xdr:to>
          <xdr:col>14</xdr:col>
          <xdr:colOff>542925</xdr:colOff>
          <xdr:row>59</xdr:row>
          <xdr:rowOff>409575</xdr:rowOff>
        </xdr:to>
        <xdr:sp macro="" textlink="">
          <xdr:nvSpPr>
            <xdr:cNvPr id="7539" name="Check Box 371" hidden="1">
              <a:extLst>
                <a:ext uri="{63B3BB69-23CF-44E3-9099-C40C66FF867C}">
                  <a14:compatExt spid="_x0000_s7539"/>
                </a:ext>
                <a:ext uri="{FF2B5EF4-FFF2-40B4-BE49-F238E27FC236}">
                  <a16:creationId xmlns:a16="http://schemas.microsoft.com/office/drawing/2014/main" id="{00000000-0008-0000-0000-000073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609600</xdr:colOff>
          <xdr:row>59</xdr:row>
          <xdr:rowOff>28575</xdr:rowOff>
        </xdr:from>
        <xdr:to>
          <xdr:col>15</xdr:col>
          <xdr:colOff>542925</xdr:colOff>
          <xdr:row>59</xdr:row>
          <xdr:rowOff>409575</xdr:rowOff>
        </xdr:to>
        <xdr:sp macro="" textlink="">
          <xdr:nvSpPr>
            <xdr:cNvPr id="7540" name="Check Box 372" hidden="1">
              <a:extLst>
                <a:ext uri="{63B3BB69-23CF-44E3-9099-C40C66FF867C}">
                  <a14:compatExt spid="_x0000_s7540"/>
                </a:ext>
                <a:ext uri="{FF2B5EF4-FFF2-40B4-BE49-F238E27FC236}">
                  <a16:creationId xmlns:a16="http://schemas.microsoft.com/office/drawing/2014/main" id="{00000000-0008-0000-0000-000074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609600</xdr:colOff>
          <xdr:row>59</xdr:row>
          <xdr:rowOff>28575</xdr:rowOff>
        </xdr:from>
        <xdr:to>
          <xdr:col>16</xdr:col>
          <xdr:colOff>542925</xdr:colOff>
          <xdr:row>59</xdr:row>
          <xdr:rowOff>409575</xdr:rowOff>
        </xdr:to>
        <xdr:sp macro="" textlink="">
          <xdr:nvSpPr>
            <xdr:cNvPr id="7541" name="Check Box 373" hidden="1">
              <a:extLst>
                <a:ext uri="{63B3BB69-23CF-44E3-9099-C40C66FF867C}">
                  <a14:compatExt spid="_x0000_s7541"/>
                </a:ext>
                <a:ext uri="{FF2B5EF4-FFF2-40B4-BE49-F238E27FC236}">
                  <a16:creationId xmlns:a16="http://schemas.microsoft.com/office/drawing/2014/main" id="{00000000-0008-0000-0000-000075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609600</xdr:colOff>
          <xdr:row>59</xdr:row>
          <xdr:rowOff>28575</xdr:rowOff>
        </xdr:from>
        <xdr:to>
          <xdr:col>17</xdr:col>
          <xdr:colOff>542925</xdr:colOff>
          <xdr:row>59</xdr:row>
          <xdr:rowOff>409575</xdr:rowOff>
        </xdr:to>
        <xdr:sp macro="" textlink="">
          <xdr:nvSpPr>
            <xdr:cNvPr id="7542" name="Check Box 374" hidden="1">
              <a:extLst>
                <a:ext uri="{63B3BB69-23CF-44E3-9099-C40C66FF867C}">
                  <a14:compatExt spid="_x0000_s7542"/>
                </a:ext>
                <a:ext uri="{FF2B5EF4-FFF2-40B4-BE49-F238E27FC236}">
                  <a16:creationId xmlns:a16="http://schemas.microsoft.com/office/drawing/2014/main" id="{00000000-0008-0000-0000-000076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609600</xdr:colOff>
          <xdr:row>59</xdr:row>
          <xdr:rowOff>28575</xdr:rowOff>
        </xdr:from>
        <xdr:to>
          <xdr:col>18</xdr:col>
          <xdr:colOff>542925</xdr:colOff>
          <xdr:row>59</xdr:row>
          <xdr:rowOff>409575</xdr:rowOff>
        </xdr:to>
        <xdr:sp macro="" textlink="">
          <xdr:nvSpPr>
            <xdr:cNvPr id="7543" name="Check Box 375" hidden="1">
              <a:extLst>
                <a:ext uri="{63B3BB69-23CF-44E3-9099-C40C66FF867C}">
                  <a14:compatExt spid="_x0000_s7543"/>
                </a:ext>
                <a:ext uri="{FF2B5EF4-FFF2-40B4-BE49-F238E27FC236}">
                  <a16:creationId xmlns:a16="http://schemas.microsoft.com/office/drawing/2014/main" id="{00000000-0008-0000-0000-000077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609600</xdr:colOff>
          <xdr:row>59</xdr:row>
          <xdr:rowOff>28575</xdr:rowOff>
        </xdr:from>
        <xdr:to>
          <xdr:col>19</xdr:col>
          <xdr:colOff>542925</xdr:colOff>
          <xdr:row>59</xdr:row>
          <xdr:rowOff>409575</xdr:rowOff>
        </xdr:to>
        <xdr:sp macro="" textlink="">
          <xdr:nvSpPr>
            <xdr:cNvPr id="7544" name="Check Box 376" hidden="1">
              <a:extLst>
                <a:ext uri="{63B3BB69-23CF-44E3-9099-C40C66FF867C}">
                  <a14:compatExt spid="_x0000_s7544"/>
                </a:ext>
                <a:ext uri="{FF2B5EF4-FFF2-40B4-BE49-F238E27FC236}">
                  <a16:creationId xmlns:a16="http://schemas.microsoft.com/office/drawing/2014/main" id="{00000000-0008-0000-0000-0000781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12700</xdr:colOff>
      <xdr:row>30</xdr:row>
      <xdr:rowOff>88900</xdr:rowOff>
    </xdr:from>
    <xdr:to>
      <xdr:col>10</xdr:col>
      <xdr:colOff>511629</xdr:colOff>
      <xdr:row>52</xdr:row>
      <xdr:rowOff>158448</xdr:rowOff>
    </xdr:to>
    <xdr:graphicFrame macro="">
      <xdr:nvGraphicFramePr>
        <xdr:cNvPr id="3" name="Diagramm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8</xdr:row>
      <xdr:rowOff>25400</xdr:rowOff>
    </xdr:from>
    <xdr:to>
      <xdr:col>10</xdr:col>
      <xdr:colOff>460829</xdr:colOff>
      <xdr:row>29</xdr:row>
      <xdr:rowOff>6653</xdr:rowOff>
    </xdr:to>
    <xdr:graphicFrame macro="">
      <xdr:nvGraphicFramePr>
        <xdr:cNvPr id="4" name="Diagramm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27</xdr:col>
      <xdr:colOff>533400</xdr:colOff>
      <xdr:row>25</xdr:row>
      <xdr:rowOff>101600</xdr:rowOff>
    </xdr:from>
    <xdr:to>
      <xdr:col>36</xdr:col>
      <xdr:colOff>152400</xdr:colOff>
      <xdr:row>47</xdr:row>
      <xdr:rowOff>38100</xdr:rowOff>
    </xdr:to>
    <xdr:graphicFrame macro="">
      <xdr:nvGraphicFramePr>
        <xdr:cNvPr id="5" name="Diagramm 4">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xdr:col>
      <xdr:colOff>596900</xdr:colOff>
      <xdr:row>4</xdr:row>
      <xdr:rowOff>12700</xdr:rowOff>
    </xdr:from>
    <xdr:to>
      <xdr:col>36</xdr:col>
      <xdr:colOff>177800</xdr:colOff>
      <xdr:row>24</xdr:row>
      <xdr:rowOff>63500</xdr:rowOff>
    </xdr:to>
    <xdr:graphicFrame macro="">
      <xdr:nvGraphicFramePr>
        <xdr:cNvPr id="2" name="Diagramm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619125</xdr:colOff>
          <xdr:row>20</xdr:row>
          <xdr:rowOff>85725</xdr:rowOff>
        </xdr:from>
        <xdr:to>
          <xdr:col>6</xdr:col>
          <xdr:colOff>676275</xdr:colOff>
          <xdr:row>20</xdr:row>
          <xdr:rowOff>276225</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300-000015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nicht relevant</a:t>
              </a:r>
            </a:p>
          </xdr:txBody>
        </xdr:sp>
        <xdr:clientData/>
      </xdr:twoCellAnchor>
    </mc:Choice>
    <mc:Fallback/>
  </mc:AlternateContent>
  <xdr:oneCellAnchor>
    <xdr:from>
      <xdr:col>1</xdr:col>
      <xdr:colOff>0</xdr:colOff>
      <xdr:row>7</xdr:row>
      <xdr:rowOff>0</xdr:rowOff>
    </xdr:from>
    <xdr:ext cx="184731" cy="264560"/>
    <xdr:sp macro="" textlink="">
      <xdr:nvSpPr>
        <xdr:cNvPr id="73" name="Textfeld 72">
          <a:extLst>
            <a:ext uri="{FF2B5EF4-FFF2-40B4-BE49-F238E27FC236}">
              <a16:creationId xmlns:a16="http://schemas.microsoft.com/office/drawing/2014/main" id="{00000000-0008-0000-0300-000049000000}"/>
            </a:ext>
          </a:extLst>
        </xdr:cNvPr>
        <xdr:cNvSpPr txBox="1"/>
      </xdr:nvSpPr>
      <xdr:spPr>
        <a:xfrm>
          <a:off x="1384300" y="222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oneCellAnchor>
    <xdr:from>
      <xdr:col>1</xdr:col>
      <xdr:colOff>0</xdr:colOff>
      <xdr:row>7</xdr:row>
      <xdr:rowOff>0</xdr:rowOff>
    </xdr:from>
    <xdr:ext cx="184731" cy="264560"/>
    <xdr:sp macro="" textlink="">
      <xdr:nvSpPr>
        <xdr:cNvPr id="74" name="Textfeld 73">
          <a:extLst>
            <a:ext uri="{FF2B5EF4-FFF2-40B4-BE49-F238E27FC236}">
              <a16:creationId xmlns:a16="http://schemas.microsoft.com/office/drawing/2014/main" id="{00000000-0008-0000-0300-00004A000000}"/>
            </a:ext>
          </a:extLst>
        </xdr:cNvPr>
        <xdr:cNvSpPr txBox="1"/>
      </xdr:nvSpPr>
      <xdr:spPr>
        <a:xfrm>
          <a:off x="1384300" y="222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twoCellAnchor editAs="oneCell">
    <xdr:from>
      <xdr:col>8</xdr:col>
      <xdr:colOff>496422</xdr:colOff>
      <xdr:row>2</xdr:row>
      <xdr:rowOff>9071</xdr:rowOff>
    </xdr:from>
    <xdr:to>
      <xdr:col>8</xdr:col>
      <xdr:colOff>1201361</xdr:colOff>
      <xdr:row>3</xdr:row>
      <xdr:rowOff>170607</xdr:rowOff>
    </xdr:to>
    <xdr:pic>
      <xdr:nvPicPr>
        <xdr:cNvPr id="75" name="Bild 1">
          <a:extLst>
            <a:ext uri="{FF2B5EF4-FFF2-40B4-BE49-F238E27FC236}">
              <a16:creationId xmlns:a16="http://schemas.microsoft.com/office/drawing/2014/main" id="{00000000-0008-0000-0300-00004B000000}"/>
            </a:ext>
          </a:extLst>
        </xdr:cNvPr>
        <xdr:cNvPicPr>
          <a:picLocks noChangeAspect="1"/>
        </xdr:cNvPicPr>
      </xdr:nvPicPr>
      <xdr:blipFill>
        <a:blip xmlns:r="http://schemas.openxmlformats.org/officeDocument/2006/relationships" r:embed="rId1"/>
        <a:stretch/>
      </xdr:blipFill>
      <xdr:spPr bwMode="auto">
        <a:xfrm>
          <a:off x="12416279" y="353785"/>
          <a:ext cx="708749" cy="47041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4524375</xdr:colOff>
          <xdr:row>20</xdr:row>
          <xdr:rowOff>104775</xdr:rowOff>
        </xdr:from>
        <xdr:to>
          <xdr:col>2</xdr:col>
          <xdr:colOff>485775</xdr:colOff>
          <xdr:row>20</xdr:row>
          <xdr:rowOff>257175</xdr:rowOff>
        </xdr:to>
        <xdr:sp macro="" textlink="">
          <xdr:nvSpPr>
            <xdr:cNvPr id="4175" name="Check Box 79" hidden="1">
              <a:extLst>
                <a:ext uri="{63B3BB69-23CF-44E3-9099-C40C66FF867C}">
                  <a14:compatExt spid="_x0000_s4175"/>
                </a:ext>
                <a:ext uri="{FF2B5EF4-FFF2-40B4-BE49-F238E27FC236}">
                  <a16:creationId xmlns:a16="http://schemas.microsoft.com/office/drawing/2014/main" id="{00000000-0008-0000-0300-00004F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trifft zu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20</xdr:row>
          <xdr:rowOff>0</xdr:rowOff>
        </xdr:from>
        <xdr:to>
          <xdr:col>3</xdr:col>
          <xdr:colOff>504825</xdr:colOff>
          <xdr:row>20</xdr:row>
          <xdr:rowOff>342900</xdr:rowOff>
        </xdr:to>
        <xdr:sp macro="" textlink="">
          <xdr:nvSpPr>
            <xdr:cNvPr id="4191" name="Check Box 95" hidden="1">
              <a:extLst>
                <a:ext uri="{63B3BB69-23CF-44E3-9099-C40C66FF867C}">
                  <a14:compatExt spid="_x0000_s4191"/>
                </a:ext>
                <a:ext uri="{FF2B5EF4-FFF2-40B4-BE49-F238E27FC236}">
                  <a16:creationId xmlns:a16="http://schemas.microsoft.com/office/drawing/2014/main" id="{00000000-0008-0000-0300-00005F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trifft eher zu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20</xdr:row>
          <xdr:rowOff>28575</xdr:rowOff>
        </xdr:from>
        <xdr:to>
          <xdr:col>4</xdr:col>
          <xdr:colOff>581025</xdr:colOff>
          <xdr:row>21</xdr:row>
          <xdr:rowOff>0</xdr:rowOff>
        </xdr:to>
        <xdr:sp macro="" textlink="">
          <xdr:nvSpPr>
            <xdr:cNvPr id="4223" name="Check Box 127" hidden="1">
              <a:extLst>
                <a:ext uri="{63B3BB69-23CF-44E3-9099-C40C66FF867C}">
                  <a14:compatExt spid="_x0000_s4223"/>
                </a:ext>
                <a:ext uri="{FF2B5EF4-FFF2-40B4-BE49-F238E27FC236}">
                  <a16:creationId xmlns:a16="http://schemas.microsoft.com/office/drawing/2014/main" id="{00000000-0008-0000-0300-00007F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trifft eher nicht zu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20</xdr:row>
          <xdr:rowOff>0</xdr:rowOff>
        </xdr:from>
        <xdr:to>
          <xdr:col>5</xdr:col>
          <xdr:colOff>523875</xdr:colOff>
          <xdr:row>21</xdr:row>
          <xdr:rowOff>38100</xdr:rowOff>
        </xdr:to>
        <xdr:sp macro="" textlink="">
          <xdr:nvSpPr>
            <xdr:cNvPr id="4272" name="Check Box 176" hidden="1">
              <a:extLst>
                <a:ext uri="{63B3BB69-23CF-44E3-9099-C40C66FF867C}">
                  <a14:compatExt spid="_x0000_s4272"/>
                </a:ext>
                <a:ext uri="{FF2B5EF4-FFF2-40B4-BE49-F238E27FC236}">
                  <a16:creationId xmlns:a16="http://schemas.microsoft.com/office/drawing/2014/main" id="{00000000-0008-0000-0300-0000B0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trifft nicht zu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21</xdr:row>
          <xdr:rowOff>0</xdr:rowOff>
        </xdr:from>
        <xdr:to>
          <xdr:col>3</xdr:col>
          <xdr:colOff>504825</xdr:colOff>
          <xdr:row>21</xdr:row>
          <xdr:rowOff>342900</xdr:rowOff>
        </xdr:to>
        <xdr:sp macro="" textlink="">
          <xdr:nvSpPr>
            <xdr:cNvPr id="4274" name="Check Box 178" hidden="1">
              <a:extLst>
                <a:ext uri="{63B3BB69-23CF-44E3-9099-C40C66FF867C}">
                  <a14:compatExt spid="_x0000_s4274"/>
                </a:ext>
                <a:ext uri="{FF2B5EF4-FFF2-40B4-BE49-F238E27FC236}">
                  <a16:creationId xmlns:a16="http://schemas.microsoft.com/office/drawing/2014/main" id="{00000000-0008-0000-0300-0000B2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trifft eher zu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22</xdr:row>
          <xdr:rowOff>0</xdr:rowOff>
        </xdr:from>
        <xdr:to>
          <xdr:col>3</xdr:col>
          <xdr:colOff>504825</xdr:colOff>
          <xdr:row>22</xdr:row>
          <xdr:rowOff>342900</xdr:rowOff>
        </xdr:to>
        <xdr:sp macro="" textlink="">
          <xdr:nvSpPr>
            <xdr:cNvPr id="4275" name="Check Box 179" hidden="1">
              <a:extLst>
                <a:ext uri="{63B3BB69-23CF-44E3-9099-C40C66FF867C}">
                  <a14:compatExt spid="_x0000_s4275"/>
                </a:ext>
                <a:ext uri="{FF2B5EF4-FFF2-40B4-BE49-F238E27FC236}">
                  <a16:creationId xmlns:a16="http://schemas.microsoft.com/office/drawing/2014/main" id="{00000000-0008-0000-0300-0000B3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trifft eher zu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23</xdr:row>
          <xdr:rowOff>0</xdr:rowOff>
        </xdr:from>
        <xdr:to>
          <xdr:col>3</xdr:col>
          <xdr:colOff>504825</xdr:colOff>
          <xdr:row>23</xdr:row>
          <xdr:rowOff>342900</xdr:rowOff>
        </xdr:to>
        <xdr:sp macro="" textlink="">
          <xdr:nvSpPr>
            <xdr:cNvPr id="4276" name="Check Box 180" hidden="1">
              <a:extLst>
                <a:ext uri="{63B3BB69-23CF-44E3-9099-C40C66FF867C}">
                  <a14:compatExt spid="_x0000_s4276"/>
                </a:ext>
                <a:ext uri="{FF2B5EF4-FFF2-40B4-BE49-F238E27FC236}">
                  <a16:creationId xmlns:a16="http://schemas.microsoft.com/office/drawing/2014/main" id="{00000000-0008-0000-0300-0000B4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trifft eher zu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24</xdr:row>
          <xdr:rowOff>0</xdr:rowOff>
        </xdr:from>
        <xdr:to>
          <xdr:col>3</xdr:col>
          <xdr:colOff>504825</xdr:colOff>
          <xdr:row>24</xdr:row>
          <xdr:rowOff>342900</xdr:rowOff>
        </xdr:to>
        <xdr:sp macro="" textlink="">
          <xdr:nvSpPr>
            <xdr:cNvPr id="4277" name="Check Box 181" hidden="1">
              <a:extLst>
                <a:ext uri="{63B3BB69-23CF-44E3-9099-C40C66FF867C}">
                  <a14:compatExt spid="_x0000_s4277"/>
                </a:ext>
                <a:ext uri="{FF2B5EF4-FFF2-40B4-BE49-F238E27FC236}">
                  <a16:creationId xmlns:a16="http://schemas.microsoft.com/office/drawing/2014/main" id="{00000000-0008-0000-0300-0000B5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trifft eher zu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25</xdr:row>
          <xdr:rowOff>0</xdr:rowOff>
        </xdr:from>
        <xdr:to>
          <xdr:col>3</xdr:col>
          <xdr:colOff>504825</xdr:colOff>
          <xdr:row>25</xdr:row>
          <xdr:rowOff>342900</xdr:rowOff>
        </xdr:to>
        <xdr:sp macro="" textlink="">
          <xdr:nvSpPr>
            <xdr:cNvPr id="4278" name="Check Box 182" hidden="1">
              <a:extLst>
                <a:ext uri="{63B3BB69-23CF-44E3-9099-C40C66FF867C}">
                  <a14:compatExt spid="_x0000_s4278"/>
                </a:ext>
                <a:ext uri="{FF2B5EF4-FFF2-40B4-BE49-F238E27FC236}">
                  <a16:creationId xmlns:a16="http://schemas.microsoft.com/office/drawing/2014/main" id="{00000000-0008-0000-0300-0000B6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trifft eher zu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26</xdr:row>
          <xdr:rowOff>0</xdr:rowOff>
        </xdr:from>
        <xdr:to>
          <xdr:col>3</xdr:col>
          <xdr:colOff>504825</xdr:colOff>
          <xdr:row>26</xdr:row>
          <xdr:rowOff>342900</xdr:rowOff>
        </xdr:to>
        <xdr:sp macro="" textlink="">
          <xdr:nvSpPr>
            <xdr:cNvPr id="4279" name="Check Box 183" hidden="1">
              <a:extLst>
                <a:ext uri="{63B3BB69-23CF-44E3-9099-C40C66FF867C}">
                  <a14:compatExt spid="_x0000_s4279"/>
                </a:ext>
                <a:ext uri="{FF2B5EF4-FFF2-40B4-BE49-F238E27FC236}">
                  <a16:creationId xmlns:a16="http://schemas.microsoft.com/office/drawing/2014/main" id="{00000000-0008-0000-0300-0000B7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trifft eher zu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27</xdr:row>
          <xdr:rowOff>0</xdr:rowOff>
        </xdr:from>
        <xdr:to>
          <xdr:col>3</xdr:col>
          <xdr:colOff>504825</xdr:colOff>
          <xdr:row>27</xdr:row>
          <xdr:rowOff>342900</xdr:rowOff>
        </xdr:to>
        <xdr:sp macro="" textlink="">
          <xdr:nvSpPr>
            <xdr:cNvPr id="4280" name="Check Box 184" hidden="1">
              <a:extLst>
                <a:ext uri="{63B3BB69-23CF-44E3-9099-C40C66FF867C}">
                  <a14:compatExt spid="_x0000_s4280"/>
                </a:ext>
                <a:ext uri="{FF2B5EF4-FFF2-40B4-BE49-F238E27FC236}">
                  <a16:creationId xmlns:a16="http://schemas.microsoft.com/office/drawing/2014/main" id="{00000000-0008-0000-0300-0000B8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trifft eher zu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28</xdr:row>
          <xdr:rowOff>0</xdr:rowOff>
        </xdr:from>
        <xdr:to>
          <xdr:col>3</xdr:col>
          <xdr:colOff>504825</xdr:colOff>
          <xdr:row>28</xdr:row>
          <xdr:rowOff>342900</xdr:rowOff>
        </xdr:to>
        <xdr:sp macro="" textlink="">
          <xdr:nvSpPr>
            <xdr:cNvPr id="4281" name="Check Box 185" hidden="1">
              <a:extLst>
                <a:ext uri="{63B3BB69-23CF-44E3-9099-C40C66FF867C}">
                  <a14:compatExt spid="_x0000_s4281"/>
                </a:ext>
                <a:ext uri="{FF2B5EF4-FFF2-40B4-BE49-F238E27FC236}">
                  <a16:creationId xmlns:a16="http://schemas.microsoft.com/office/drawing/2014/main" id="{00000000-0008-0000-0300-0000B9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trifft eher zu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29</xdr:row>
          <xdr:rowOff>0</xdr:rowOff>
        </xdr:from>
        <xdr:to>
          <xdr:col>3</xdr:col>
          <xdr:colOff>504825</xdr:colOff>
          <xdr:row>30</xdr:row>
          <xdr:rowOff>0</xdr:rowOff>
        </xdr:to>
        <xdr:sp macro="" textlink="">
          <xdr:nvSpPr>
            <xdr:cNvPr id="4282" name="Check Box 186" hidden="1">
              <a:extLst>
                <a:ext uri="{63B3BB69-23CF-44E3-9099-C40C66FF867C}">
                  <a14:compatExt spid="_x0000_s4282"/>
                </a:ext>
                <a:ext uri="{FF2B5EF4-FFF2-40B4-BE49-F238E27FC236}">
                  <a16:creationId xmlns:a16="http://schemas.microsoft.com/office/drawing/2014/main" id="{00000000-0008-0000-0300-0000BA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trifft eher zu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30</xdr:row>
          <xdr:rowOff>0</xdr:rowOff>
        </xdr:from>
        <xdr:to>
          <xdr:col>3</xdr:col>
          <xdr:colOff>504825</xdr:colOff>
          <xdr:row>31</xdr:row>
          <xdr:rowOff>9525</xdr:rowOff>
        </xdr:to>
        <xdr:sp macro="" textlink="">
          <xdr:nvSpPr>
            <xdr:cNvPr id="4283" name="Check Box 187" hidden="1">
              <a:extLst>
                <a:ext uri="{63B3BB69-23CF-44E3-9099-C40C66FF867C}">
                  <a14:compatExt spid="_x0000_s4283"/>
                </a:ext>
                <a:ext uri="{FF2B5EF4-FFF2-40B4-BE49-F238E27FC236}">
                  <a16:creationId xmlns:a16="http://schemas.microsoft.com/office/drawing/2014/main" id="{00000000-0008-0000-0300-0000BB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trifft eher zu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31</xdr:row>
          <xdr:rowOff>0</xdr:rowOff>
        </xdr:from>
        <xdr:to>
          <xdr:col>3</xdr:col>
          <xdr:colOff>504825</xdr:colOff>
          <xdr:row>32</xdr:row>
          <xdr:rowOff>0</xdr:rowOff>
        </xdr:to>
        <xdr:sp macro="" textlink="">
          <xdr:nvSpPr>
            <xdr:cNvPr id="4284" name="Check Box 188" hidden="1">
              <a:extLst>
                <a:ext uri="{63B3BB69-23CF-44E3-9099-C40C66FF867C}">
                  <a14:compatExt spid="_x0000_s4284"/>
                </a:ext>
                <a:ext uri="{FF2B5EF4-FFF2-40B4-BE49-F238E27FC236}">
                  <a16:creationId xmlns:a16="http://schemas.microsoft.com/office/drawing/2014/main" id="{00000000-0008-0000-0300-0000BC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trifft eher zu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32</xdr:row>
          <xdr:rowOff>0</xdr:rowOff>
        </xdr:from>
        <xdr:to>
          <xdr:col>3</xdr:col>
          <xdr:colOff>504825</xdr:colOff>
          <xdr:row>33</xdr:row>
          <xdr:rowOff>9525</xdr:rowOff>
        </xdr:to>
        <xdr:sp macro="" textlink="">
          <xdr:nvSpPr>
            <xdr:cNvPr id="4285" name="Check Box 189" hidden="1">
              <a:extLst>
                <a:ext uri="{63B3BB69-23CF-44E3-9099-C40C66FF867C}">
                  <a14:compatExt spid="_x0000_s4285"/>
                </a:ext>
                <a:ext uri="{FF2B5EF4-FFF2-40B4-BE49-F238E27FC236}">
                  <a16:creationId xmlns:a16="http://schemas.microsoft.com/office/drawing/2014/main" id="{00000000-0008-0000-0300-0000BD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trifft eher zu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33</xdr:row>
          <xdr:rowOff>0</xdr:rowOff>
        </xdr:from>
        <xdr:to>
          <xdr:col>3</xdr:col>
          <xdr:colOff>504825</xdr:colOff>
          <xdr:row>33</xdr:row>
          <xdr:rowOff>342900</xdr:rowOff>
        </xdr:to>
        <xdr:sp macro="" textlink="">
          <xdr:nvSpPr>
            <xdr:cNvPr id="4286" name="Check Box 190" hidden="1">
              <a:extLst>
                <a:ext uri="{63B3BB69-23CF-44E3-9099-C40C66FF867C}">
                  <a14:compatExt spid="_x0000_s4286"/>
                </a:ext>
                <a:ext uri="{FF2B5EF4-FFF2-40B4-BE49-F238E27FC236}">
                  <a16:creationId xmlns:a16="http://schemas.microsoft.com/office/drawing/2014/main" id="{00000000-0008-0000-0300-0000BE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trifft eher zu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34</xdr:row>
          <xdr:rowOff>0</xdr:rowOff>
        </xdr:from>
        <xdr:to>
          <xdr:col>3</xdr:col>
          <xdr:colOff>504825</xdr:colOff>
          <xdr:row>35</xdr:row>
          <xdr:rowOff>28575</xdr:rowOff>
        </xdr:to>
        <xdr:sp macro="" textlink="">
          <xdr:nvSpPr>
            <xdr:cNvPr id="4287" name="Check Box 191" hidden="1">
              <a:extLst>
                <a:ext uri="{63B3BB69-23CF-44E3-9099-C40C66FF867C}">
                  <a14:compatExt spid="_x0000_s4287"/>
                </a:ext>
                <a:ext uri="{FF2B5EF4-FFF2-40B4-BE49-F238E27FC236}">
                  <a16:creationId xmlns:a16="http://schemas.microsoft.com/office/drawing/2014/main" id="{00000000-0008-0000-0300-0000BF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trifft eher zu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35</xdr:row>
          <xdr:rowOff>0</xdr:rowOff>
        </xdr:from>
        <xdr:to>
          <xdr:col>3</xdr:col>
          <xdr:colOff>504825</xdr:colOff>
          <xdr:row>35</xdr:row>
          <xdr:rowOff>342900</xdr:rowOff>
        </xdr:to>
        <xdr:sp macro="" textlink="">
          <xdr:nvSpPr>
            <xdr:cNvPr id="4288" name="Check Box 192" hidden="1">
              <a:extLst>
                <a:ext uri="{63B3BB69-23CF-44E3-9099-C40C66FF867C}">
                  <a14:compatExt spid="_x0000_s4288"/>
                </a:ext>
                <a:ext uri="{FF2B5EF4-FFF2-40B4-BE49-F238E27FC236}">
                  <a16:creationId xmlns:a16="http://schemas.microsoft.com/office/drawing/2014/main" id="{00000000-0008-0000-0300-0000C0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trifft eher zu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36</xdr:row>
          <xdr:rowOff>0</xdr:rowOff>
        </xdr:from>
        <xdr:to>
          <xdr:col>3</xdr:col>
          <xdr:colOff>504825</xdr:colOff>
          <xdr:row>36</xdr:row>
          <xdr:rowOff>342900</xdr:rowOff>
        </xdr:to>
        <xdr:sp macro="" textlink="">
          <xdr:nvSpPr>
            <xdr:cNvPr id="4289" name="Check Box 193" hidden="1">
              <a:extLst>
                <a:ext uri="{63B3BB69-23CF-44E3-9099-C40C66FF867C}">
                  <a14:compatExt spid="_x0000_s4289"/>
                </a:ext>
                <a:ext uri="{FF2B5EF4-FFF2-40B4-BE49-F238E27FC236}">
                  <a16:creationId xmlns:a16="http://schemas.microsoft.com/office/drawing/2014/main" id="{00000000-0008-0000-0300-0000C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trifft eher zu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21</xdr:row>
          <xdr:rowOff>28575</xdr:rowOff>
        </xdr:from>
        <xdr:to>
          <xdr:col>4</xdr:col>
          <xdr:colOff>581025</xdr:colOff>
          <xdr:row>22</xdr:row>
          <xdr:rowOff>0</xdr:rowOff>
        </xdr:to>
        <xdr:sp macro="" textlink="">
          <xdr:nvSpPr>
            <xdr:cNvPr id="4290" name="Check Box 194" hidden="1">
              <a:extLst>
                <a:ext uri="{63B3BB69-23CF-44E3-9099-C40C66FF867C}">
                  <a14:compatExt spid="_x0000_s4290"/>
                </a:ext>
                <a:ext uri="{FF2B5EF4-FFF2-40B4-BE49-F238E27FC236}">
                  <a16:creationId xmlns:a16="http://schemas.microsoft.com/office/drawing/2014/main" id="{00000000-0008-0000-0300-0000C2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trifft eher nicht zu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22</xdr:row>
          <xdr:rowOff>28575</xdr:rowOff>
        </xdr:from>
        <xdr:to>
          <xdr:col>4</xdr:col>
          <xdr:colOff>581025</xdr:colOff>
          <xdr:row>22</xdr:row>
          <xdr:rowOff>352425</xdr:rowOff>
        </xdr:to>
        <xdr:sp macro="" textlink="">
          <xdr:nvSpPr>
            <xdr:cNvPr id="4291" name="Check Box 195" hidden="1">
              <a:extLst>
                <a:ext uri="{63B3BB69-23CF-44E3-9099-C40C66FF867C}">
                  <a14:compatExt spid="_x0000_s4291"/>
                </a:ext>
                <a:ext uri="{FF2B5EF4-FFF2-40B4-BE49-F238E27FC236}">
                  <a16:creationId xmlns:a16="http://schemas.microsoft.com/office/drawing/2014/main" id="{00000000-0008-0000-0300-0000C3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trifft eher nicht zu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23</xdr:row>
          <xdr:rowOff>28575</xdr:rowOff>
        </xdr:from>
        <xdr:to>
          <xdr:col>4</xdr:col>
          <xdr:colOff>581025</xdr:colOff>
          <xdr:row>23</xdr:row>
          <xdr:rowOff>352425</xdr:rowOff>
        </xdr:to>
        <xdr:sp macro="" textlink="">
          <xdr:nvSpPr>
            <xdr:cNvPr id="4292" name="Check Box 196" hidden="1">
              <a:extLst>
                <a:ext uri="{63B3BB69-23CF-44E3-9099-C40C66FF867C}">
                  <a14:compatExt spid="_x0000_s4292"/>
                </a:ext>
                <a:ext uri="{FF2B5EF4-FFF2-40B4-BE49-F238E27FC236}">
                  <a16:creationId xmlns:a16="http://schemas.microsoft.com/office/drawing/2014/main" id="{00000000-0008-0000-0300-0000C4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trifft eher nicht zu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24</xdr:row>
          <xdr:rowOff>28575</xdr:rowOff>
        </xdr:from>
        <xdr:to>
          <xdr:col>4</xdr:col>
          <xdr:colOff>581025</xdr:colOff>
          <xdr:row>24</xdr:row>
          <xdr:rowOff>352425</xdr:rowOff>
        </xdr:to>
        <xdr:sp macro="" textlink="">
          <xdr:nvSpPr>
            <xdr:cNvPr id="4293" name="Check Box 197" hidden="1">
              <a:extLst>
                <a:ext uri="{63B3BB69-23CF-44E3-9099-C40C66FF867C}">
                  <a14:compatExt spid="_x0000_s4293"/>
                </a:ext>
                <a:ext uri="{FF2B5EF4-FFF2-40B4-BE49-F238E27FC236}">
                  <a16:creationId xmlns:a16="http://schemas.microsoft.com/office/drawing/2014/main" id="{00000000-0008-0000-0300-0000C5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trifft eher nicht zu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25</xdr:row>
          <xdr:rowOff>28575</xdr:rowOff>
        </xdr:from>
        <xdr:to>
          <xdr:col>4</xdr:col>
          <xdr:colOff>581025</xdr:colOff>
          <xdr:row>26</xdr:row>
          <xdr:rowOff>0</xdr:rowOff>
        </xdr:to>
        <xdr:sp macro="" textlink="">
          <xdr:nvSpPr>
            <xdr:cNvPr id="4294" name="Check Box 198" hidden="1">
              <a:extLst>
                <a:ext uri="{63B3BB69-23CF-44E3-9099-C40C66FF867C}">
                  <a14:compatExt spid="_x0000_s4294"/>
                </a:ext>
                <a:ext uri="{FF2B5EF4-FFF2-40B4-BE49-F238E27FC236}">
                  <a16:creationId xmlns:a16="http://schemas.microsoft.com/office/drawing/2014/main" id="{00000000-0008-0000-0300-0000C6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trifft eher nicht zu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26</xdr:row>
          <xdr:rowOff>28575</xdr:rowOff>
        </xdr:from>
        <xdr:to>
          <xdr:col>4</xdr:col>
          <xdr:colOff>581025</xdr:colOff>
          <xdr:row>26</xdr:row>
          <xdr:rowOff>352425</xdr:rowOff>
        </xdr:to>
        <xdr:sp macro="" textlink="">
          <xdr:nvSpPr>
            <xdr:cNvPr id="4295" name="Check Box 199" hidden="1">
              <a:extLst>
                <a:ext uri="{63B3BB69-23CF-44E3-9099-C40C66FF867C}">
                  <a14:compatExt spid="_x0000_s4295"/>
                </a:ext>
                <a:ext uri="{FF2B5EF4-FFF2-40B4-BE49-F238E27FC236}">
                  <a16:creationId xmlns:a16="http://schemas.microsoft.com/office/drawing/2014/main" id="{00000000-0008-0000-0300-0000C7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trifft eher nicht zu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27</xdr:row>
          <xdr:rowOff>28575</xdr:rowOff>
        </xdr:from>
        <xdr:to>
          <xdr:col>4</xdr:col>
          <xdr:colOff>581025</xdr:colOff>
          <xdr:row>27</xdr:row>
          <xdr:rowOff>352425</xdr:rowOff>
        </xdr:to>
        <xdr:sp macro="" textlink="">
          <xdr:nvSpPr>
            <xdr:cNvPr id="4296" name="Check Box 200" hidden="1">
              <a:extLst>
                <a:ext uri="{63B3BB69-23CF-44E3-9099-C40C66FF867C}">
                  <a14:compatExt spid="_x0000_s4296"/>
                </a:ext>
                <a:ext uri="{FF2B5EF4-FFF2-40B4-BE49-F238E27FC236}">
                  <a16:creationId xmlns:a16="http://schemas.microsoft.com/office/drawing/2014/main" id="{00000000-0008-0000-0300-0000C8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trifft eher nicht zu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28</xdr:row>
          <xdr:rowOff>28575</xdr:rowOff>
        </xdr:from>
        <xdr:to>
          <xdr:col>4</xdr:col>
          <xdr:colOff>581025</xdr:colOff>
          <xdr:row>28</xdr:row>
          <xdr:rowOff>352425</xdr:rowOff>
        </xdr:to>
        <xdr:sp macro="" textlink="">
          <xdr:nvSpPr>
            <xdr:cNvPr id="4297" name="Check Box 201" hidden="1">
              <a:extLst>
                <a:ext uri="{63B3BB69-23CF-44E3-9099-C40C66FF867C}">
                  <a14:compatExt spid="_x0000_s4297"/>
                </a:ext>
                <a:ext uri="{FF2B5EF4-FFF2-40B4-BE49-F238E27FC236}">
                  <a16:creationId xmlns:a16="http://schemas.microsoft.com/office/drawing/2014/main" id="{00000000-0008-0000-0300-0000C9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trifft eher nicht zu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29</xdr:row>
          <xdr:rowOff>28575</xdr:rowOff>
        </xdr:from>
        <xdr:to>
          <xdr:col>4</xdr:col>
          <xdr:colOff>581025</xdr:colOff>
          <xdr:row>30</xdr:row>
          <xdr:rowOff>9525</xdr:rowOff>
        </xdr:to>
        <xdr:sp macro="" textlink="">
          <xdr:nvSpPr>
            <xdr:cNvPr id="4298" name="Check Box 202" hidden="1">
              <a:extLst>
                <a:ext uri="{63B3BB69-23CF-44E3-9099-C40C66FF867C}">
                  <a14:compatExt spid="_x0000_s4298"/>
                </a:ext>
                <a:ext uri="{FF2B5EF4-FFF2-40B4-BE49-F238E27FC236}">
                  <a16:creationId xmlns:a16="http://schemas.microsoft.com/office/drawing/2014/main" id="{00000000-0008-0000-0300-0000CA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trifft eher nicht zu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30</xdr:row>
          <xdr:rowOff>28575</xdr:rowOff>
        </xdr:from>
        <xdr:to>
          <xdr:col>4</xdr:col>
          <xdr:colOff>581025</xdr:colOff>
          <xdr:row>31</xdr:row>
          <xdr:rowOff>38100</xdr:rowOff>
        </xdr:to>
        <xdr:sp macro="" textlink="">
          <xdr:nvSpPr>
            <xdr:cNvPr id="4299" name="Check Box 203" hidden="1">
              <a:extLst>
                <a:ext uri="{63B3BB69-23CF-44E3-9099-C40C66FF867C}">
                  <a14:compatExt spid="_x0000_s4299"/>
                </a:ext>
                <a:ext uri="{FF2B5EF4-FFF2-40B4-BE49-F238E27FC236}">
                  <a16:creationId xmlns:a16="http://schemas.microsoft.com/office/drawing/2014/main" id="{00000000-0008-0000-0300-0000CB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trifft eher nicht zu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31</xdr:row>
          <xdr:rowOff>28575</xdr:rowOff>
        </xdr:from>
        <xdr:to>
          <xdr:col>4</xdr:col>
          <xdr:colOff>581025</xdr:colOff>
          <xdr:row>32</xdr:row>
          <xdr:rowOff>9525</xdr:rowOff>
        </xdr:to>
        <xdr:sp macro="" textlink="">
          <xdr:nvSpPr>
            <xdr:cNvPr id="4300" name="Check Box 204" hidden="1">
              <a:extLst>
                <a:ext uri="{63B3BB69-23CF-44E3-9099-C40C66FF867C}">
                  <a14:compatExt spid="_x0000_s4300"/>
                </a:ext>
                <a:ext uri="{FF2B5EF4-FFF2-40B4-BE49-F238E27FC236}">
                  <a16:creationId xmlns:a16="http://schemas.microsoft.com/office/drawing/2014/main" id="{00000000-0008-0000-0300-0000CC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trifft eher nicht zu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32</xdr:row>
          <xdr:rowOff>28575</xdr:rowOff>
        </xdr:from>
        <xdr:to>
          <xdr:col>4</xdr:col>
          <xdr:colOff>581025</xdr:colOff>
          <xdr:row>33</xdr:row>
          <xdr:rowOff>38100</xdr:rowOff>
        </xdr:to>
        <xdr:sp macro="" textlink="">
          <xdr:nvSpPr>
            <xdr:cNvPr id="4301" name="Check Box 205" hidden="1">
              <a:extLst>
                <a:ext uri="{63B3BB69-23CF-44E3-9099-C40C66FF867C}">
                  <a14:compatExt spid="_x0000_s4301"/>
                </a:ext>
                <a:ext uri="{FF2B5EF4-FFF2-40B4-BE49-F238E27FC236}">
                  <a16:creationId xmlns:a16="http://schemas.microsoft.com/office/drawing/2014/main" id="{00000000-0008-0000-0300-0000CD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trifft eher nicht zu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33</xdr:row>
          <xdr:rowOff>28575</xdr:rowOff>
        </xdr:from>
        <xdr:to>
          <xdr:col>4</xdr:col>
          <xdr:colOff>581025</xdr:colOff>
          <xdr:row>34</xdr:row>
          <xdr:rowOff>0</xdr:rowOff>
        </xdr:to>
        <xdr:sp macro="" textlink="">
          <xdr:nvSpPr>
            <xdr:cNvPr id="4302" name="Check Box 206" hidden="1">
              <a:extLst>
                <a:ext uri="{63B3BB69-23CF-44E3-9099-C40C66FF867C}">
                  <a14:compatExt spid="_x0000_s4302"/>
                </a:ext>
                <a:ext uri="{FF2B5EF4-FFF2-40B4-BE49-F238E27FC236}">
                  <a16:creationId xmlns:a16="http://schemas.microsoft.com/office/drawing/2014/main" id="{00000000-0008-0000-0300-0000CE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trifft eher nicht zu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34</xdr:row>
          <xdr:rowOff>28575</xdr:rowOff>
        </xdr:from>
        <xdr:to>
          <xdr:col>4</xdr:col>
          <xdr:colOff>581025</xdr:colOff>
          <xdr:row>35</xdr:row>
          <xdr:rowOff>38100</xdr:rowOff>
        </xdr:to>
        <xdr:sp macro="" textlink="">
          <xdr:nvSpPr>
            <xdr:cNvPr id="4303" name="Check Box 207" hidden="1">
              <a:extLst>
                <a:ext uri="{63B3BB69-23CF-44E3-9099-C40C66FF867C}">
                  <a14:compatExt spid="_x0000_s4303"/>
                </a:ext>
                <a:ext uri="{FF2B5EF4-FFF2-40B4-BE49-F238E27FC236}">
                  <a16:creationId xmlns:a16="http://schemas.microsoft.com/office/drawing/2014/main" id="{00000000-0008-0000-0300-0000CF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trifft eher nicht zu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35</xdr:row>
          <xdr:rowOff>28575</xdr:rowOff>
        </xdr:from>
        <xdr:to>
          <xdr:col>4</xdr:col>
          <xdr:colOff>581025</xdr:colOff>
          <xdr:row>35</xdr:row>
          <xdr:rowOff>352425</xdr:rowOff>
        </xdr:to>
        <xdr:sp macro="" textlink="">
          <xdr:nvSpPr>
            <xdr:cNvPr id="4304" name="Check Box 208" hidden="1">
              <a:extLst>
                <a:ext uri="{63B3BB69-23CF-44E3-9099-C40C66FF867C}">
                  <a14:compatExt spid="_x0000_s4304"/>
                </a:ext>
                <a:ext uri="{FF2B5EF4-FFF2-40B4-BE49-F238E27FC236}">
                  <a16:creationId xmlns:a16="http://schemas.microsoft.com/office/drawing/2014/main" id="{00000000-0008-0000-0300-0000D0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trifft eher nicht zu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36</xdr:row>
          <xdr:rowOff>28575</xdr:rowOff>
        </xdr:from>
        <xdr:to>
          <xdr:col>4</xdr:col>
          <xdr:colOff>581025</xdr:colOff>
          <xdr:row>36</xdr:row>
          <xdr:rowOff>352425</xdr:rowOff>
        </xdr:to>
        <xdr:sp macro="" textlink="">
          <xdr:nvSpPr>
            <xdr:cNvPr id="4305" name="Check Box 209" hidden="1">
              <a:extLst>
                <a:ext uri="{63B3BB69-23CF-44E3-9099-C40C66FF867C}">
                  <a14:compatExt spid="_x0000_s4305"/>
                </a:ext>
                <a:ext uri="{FF2B5EF4-FFF2-40B4-BE49-F238E27FC236}">
                  <a16:creationId xmlns:a16="http://schemas.microsoft.com/office/drawing/2014/main" id="{00000000-0008-0000-0300-0000D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trifft eher nicht zu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21</xdr:row>
          <xdr:rowOff>0</xdr:rowOff>
        </xdr:from>
        <xdr:to>
          <xdr:col>5</xdr:col>
          <xdr:colOff>523875</xdr:colOff>
          <xdr:row>22</xdr:row>
          <xdr:rowOff>38100</xdr:rowOff>
        </xdr:to>
        <xdr:sp macro="" textlink="">
          <xdr:nvSpPr>
            <xdr:cNvPr id="4306" name="Check Box 210" hidden="1">
              <a:extLst>
                <a:ext uri="{63B3BB69-23CF-44E3-9099-C40C66FF867C}">
                  <a14:compatExt spid="_x0000_s4306"/>
                </a:ext>
                <a:ext uri="{FF2B5EF4-FFF2-40B4-BE49-F238E27FC236}">
                  <a16:creationId xmlns:a16="http://schemas.microsoft.com/office/drawing/2014/main" id="{00000000-0008-0000-0300-0000D2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trifft nicht zu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22</xdr:row>
          <xdr:rowOff>0</xdr:rowOff>
        </xdr:from>
        <xdr:to>
          <xdr:col>5</xdr:col>
          <xdr:colOff>523875</xdr:colOff>
          <xdr:row>23</xdr:row>
          <xdr:rowOff>38100</xdr:rowOff>
        </xdr:to>
        <xdr:sp macro="" textlink="">
          <xdr:nvSpPr>
            <xdr:cNvPr id="4307" name="Check Box 211" hidden="1">
              <a:extLst>
                <a:ext uri="{63B3BB69-23CF-44E3-9099-C40C66FF867C}">
                  <a14:compatExt spid="_x0000_s4307"/>
                </a:ext>
                <a:ext uri="{FF2B5EF4-FFF2-40B4-BE49-F238E27FC236}">
                  <a16:creationId xmlns:a16="http://schemas.microsoft.com/office/drawing/2014/main" id="{00000000-0008-0000-0300-0000D3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trifft nicht zu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23</xdr:row>
          <xdr:rowOff>0</xdr:rowOff>
        </xdr:from>
        <xdr:to>
          <xdr:col>5</xdr:col>
          <xdr:colOff>523875</xdr:colOff>
          <xdr:row>24</xdr:row>
          <xdr:rowOff>38100</xdr:rowOff>
        </xdr:to>
        <xdr:sp macro="" textlink="">
          <xdr:nvSpPr>
            <xdr:cNvPr id="4308" name="Check Box 212" hidden="1">
              <a:extLst>
                <a:ext uri="{63B3BB69-23CF-44E3-9099-C40C66FF867C}">
                  <a14:compatExt spid="_x0000_s4308"/>
                </a:ext>
                <a:ext uri="{FF2B5EF4-FFF2-40B4-BE49-F238E27FC236}">
                  <a16:creationId xmlns:a16="http://schemas.microsoft.com/office/drawing/2014/main" id="{00000000-0008-0000-0300-0000D4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trifft nicht zu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24</xdr:row>
          <xdr:rowOff>0</xdr:rowOff>
        </xdr:from>
        <xdr:to>
          <xdr:col>5</xdr:col>
          <xdr:colOff>523875</xdr:colOff>
          <xdr:row>25</xdr:row>
          <xdr:rowOff>9525</xdr:rowOff>
        </xdr:to>
        <xdr:sp macro="" textlink="">
          <xdr:nvSpPr>
            <xdr:cNvPr id="4309" name="Check Box 213" hidden="1">
              <a:extLst>
                <a:ext uri="{63B3BB69-23CF-44E3-9099-C40C66FF867C}">
                  <a14:compatExt spid="_x0000_s4309"/>
                </a:ext>
                <a:ext uri="{FF2B5EF4-FFF2-40B4-BE49-F238E27FC236}">
                  <a16:creationId xmlns:a16="http://schemas.microsoft.com/office/drawing/2014/main" id="{00000000-0008-0000-0300-0000D5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trifft nicht zu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25</xdr:row>
          <xdr:rowOff>0</xdr:rowOff>
        </xdr:from>
        <xdr:to>
          <xdr:col>5</xdr:col>
          <xdr:colOff>523875</xdr:colOff>
          <xdr:row>26</xdr:row>
          <xdr:rowOff>38100</xdr:rowOff>
        </xdr:to>
        <xdr:sp macro="" textlink="">
          <xdr:nvSpPr>
            <xdr:cNvPr id="4310" name="Check Box 214" hidden="1">
              <a:extLst>
                <a:ext uri="{63B3BB69-23CF-44E3-9099-C40C66FF867C}">
                  <a14:compatExt spid="_x0000_s4310"/>
                </a:ext>
                <a:ext uri="{FF2B5EF4-FFF2-40B4-BE49-F238E27FC236}">
                  <a16:creationId xmlns:a16="http://schemas.microsoft.com/office/drawing/2014/main" id="{00000000-0008-0000-0300-0000D6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trifft nicht zu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26</xdr:row>
          <xdr:rowOff>0</xdr:rowOff>
        </xdr:from>
        <xdr:to>
          <xdr:col>5</xdr:col>
          <xdr:colOff>523875</xdr:colOff>
          <xdr:row>27</xdr:row>
          <xdr:rowOff>9525</xdr:rowOff>
        </xdr:to>
        <xdr:sp macro="" textlink="">
          <xdr:nvSpPr>
            <xdr:cNvPr id="4311" name="Check Box 215" hidden="1">
              <a:extLst>
                <a:ext uri="{63B3BB69-23CF-44E3-9099-C40C66FF867C}">
                  <a14:compatExt spid="_x0000_s4311"/>
                </a:ext>
                <a:ext uri="{FF2B5EF4-FFF2-40B4-BE49-F238E27FC236}">
                  <a16:creationId xmlns:a16="http://schemas.microsoft.com/office/drawing/2014/main" id="{00000000-0008-0000-0300-0000D7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trifft nicht zu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27</xdr:row>
          <xdr:rowOff>0</xdr:rowOff>
        </xdr:from>
        <xdr:to>
          <xdr:col>5</xdr:col>
          <xdr:colOff>523875</xdr:colOff>
          <xdr:row>28</xdr:row>
          <xdr:rowOff>28575</xdr:rowOff>
        </xdr:to>
        <xdr:sp macro="" textlink="">
          <xdr:nvSpPr>
            <xdr:cNvPr id="4312" name="Check Box 216" hidden="1">
              <a:extLst>
                <a:ext uri="{63B3BB69-23CF-44E3-9099-C40C66FF867C}">
                  <a14:compatExt spid="_x0000_s4312"/>
                </a:ext>
                <a:ext uri="{FF2B5EF4-FFF2-40B4-BE49-F238E27FC236}">
                  <a16:creationId xmlns:a16="http://schemas.microsoft.com/office/drawing/2014/main" id="{00000000-0008-0000-0300-0000D8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trifft nicht zu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28</xdr:row>
          <xdr:rowOff>0</xdr:rowOff>
        </xdr:from>
        <xdr:to>
          <xdr:col>5</xdr:col>
          <xdr:colOff>523875</xdr:colOff>
          <xdr:row>29</xdr:row>
          <xdr:rowOff>9525</xdr:rowOff>
        </xdr:to>
        <xdr:sp macro="" textlink="">
          <xdr:nvSpPr>
            <xdr:cNvPr id="4313" name="Check Box 217" hidden="1">
              <a:extLst>
                <a:ext uri="{63B3BB69-23CF-44E3-9099-C40C66FF867C}">
                  <a14:compatExt spid="_x0000_s4313"/>
                </a:ext>
                <a:ext uri="{FF2B5EF4-FFF2-40B4-BE49-F238E27FC236}">
                  <a16:creationId xmlns:a16="http://schemas.microsoft.com/office/drawing/2014/main" id="{00000000-0008-0000-0300-0000D9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trifft nicht zu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29</xdr:row>
          <xdr:rowOff>0</xdr:rowOff>
        </xdr:from>
        <xdr:to>
          <xdr:col>5</xdr:col>
          <xdr:colOff>523875</xdr:colOff>
          <xdr:row>30</xdr:row>
          <xdr:rowOff>47625</xdr:rowOff>
        </xdr:to>
        <xdr:sp macro="" textlink="">
          <xdr:nvSpPr>
            <xdr:cNvPr id="4314" name="Check Box 218" hidden="1">
              <a:extLst>
                <a:ext uri="{63B3BB69-23CF-44E3-9099-C40C66FF867C}">
                  <a14:compatExt spid="_x0000_s4314"/>
                </a:ext>
                <a:ext uri="{FF2B5EF4-FFF2-40B4-BE49-F238E27FC236}">
                  <a16:creationId xmlns:a16="http://schemas.microsoft.com/office/drawing/2014/main" id="{00000000-0008-0000-0300-0000DA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trifft nicht zu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30</xdr:row>
          <xdr:rowOff>0</xdr:rowOff>
        </xdr:from>
        <xdr:to>
          <xdr:col>5</xdr:col>
          <xdr:colOff>523875</xdr:colOff>
          <xdr:row>31</xdr:row>
          <xdr:rowOff>76200</xdr:rowOff>
        </xdr:to>
        <xdr:sp macro="" textlink="">
          <xdr:nvSpPr>
            <xdr:cNvPr id="4315" name="Check Box 219" hidden="1">
              <a:extLst>
                <a:ext uri="{63B3BB69-23CF-44E3-9099-C40C66FF867C}">
                  <a14:compatExt spid="_x0000_s4315"/>
                </a:ext>
                <a:ext uri="{FF2B5EF4-FFF2-40B4-BE49-F238E27FC236}">
                  <a16:creationId xmlns:a16="http://schemas.microsoft.com/office/drawing/2014/main" id="{00000000-0008-0000-0300-0000DB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trifft nicht zu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31</xdr:row>
          <xdr:rowOff>0</xdr:rowOff>
        </xdr:from>
        <xdr:to>
          <xdr:col>5</xdr:col>
          <xdr:colOff>523875</xdr:colOff>
          <xdr:row>32</xdr:row>
          <xdr:rowOff>66675</xdr:rowOff>
        </xdr:to>
        <xdr:sp macro="" textlink="">
          <xdr:nvSpPr>
            <xdr:cNvPr id="4316" name="Check Box 220" hidden="1">
              <a:extLst>
                <a:ext uri="{63B3BB69-23CF-44E3-9099-C40C66FF867C}">
                  <a14:compatExt spid="_x0000_s4316"/>
                </a:ext>
                <a:ext uri="{FF2B5EF4-FFF2-40B4-BE49-F238E27FC236}">
                  <a16:creationId xmlns:a16="http://schemas.microsoft.com/office/drawing/2014/main" id="{00000000-0008-0000-0300-0000DC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trifft nicht zu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32</xdr:row>
          <xdr:rowOff>0</xdr:rowOff>
        </xdr:from>
        <xdr:to>
          <xdr:col>5</xdr:col>
          <xdr:colOff>523875</xdr:colOff>
          <xdr:row>33</xdr:row>
          <xdr:rowOff>76200</xdr:rowOff>
        </xdr:to>
        <xdr:sp macro="" textlink="">
          <xdr:nvSpPr>
            <xdr:cNvPr id="4317" name="Check Box 221" hidden="1">
              <a:extLst>
                <a:ext uri="{63B3BB69-23CF-44E3-9099-C40C66FF867C}">
                  <a14:compatExt spid="_x0000_s4317"/>
                </a:ext>
                <a:ext uri="{FF2B5EF4-FFF2-40B4-BE49-F238E27FC236}">
                  <a16:creationId xmlns:a16="http://schemas.microsoft.com/office/drawing/2014/main" id="{00000000-0008-0000-0300-0000DD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trifft nicht zu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33</xdr:row>
          <xdr:rowOff>0</xdr:rowOff>
        </xdr:from>
        <xdr:to>
          <xdr:col>5</xdr:col>
          <xdr:colOff>523875</xdr:colOff>
          <xdr:row>34</xdr:row>
          <xdr:rowOff>38100</xdr:rowOff>
        </xdr:to>
        <xdr:sp macro="" textlink="">
          <xdr:nvSpPr>
            <xdr:cNvPr id="4318" name="Check Box 222" hidden="1">
              <a:extLst>
                <a:ext uri="{63B3BB69-23CF-44E3-9099-C40C66FF867C}">
                  <a14:compatExt spid="_x0000_s4318"/>
                </a:ext>
                <a:ext uri="{FF2B5EF4-FFF2-40B4-BE49-F238E27FC236}">
                  <a16:creationId xmlns:a16="http://schemas.microsoft.com/office/drawing/2014/main" id="{00000000-0008-0000-0300-0000DE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trifft nicht zu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34</xdr:row>
          <xdr:rowOff>0</xdr:rowOff>
        </xdr:from>
        <xdr:to>
          <xdr:col>5</xdr:col>
          <xdr:colOff>523875</xdr:colOff>
          <xdr:row>35</xdr:row>
          <xdr:rowOff>76200</xdr:rowOff>
        </xdr:to>
        <xdr:sp macro="" textlink="">
          <xdr:nvSpPr>
            <xdr:cNvPr id="4319" name="Check Box 223" hidden="1">
              <a:extLst>
                <a:ext uri="{63B3BB69-23CF-44E3-9099-C40C66FF867C}">
                  <a14:compatExt spid="_x0000_s4319"/>
                </a:ext>
                <a:ext uri="{FF2B5EF4-FFF2-40B4-BE49-F238E27FC236}">
                  <a16:creationId xmlns:a16="http://schemas.microsoft.com/office/drawing/2014/main" id="{00000000-0008-0000-0300-0000DF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trifft nicht zu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35</xdr:row>
          <xdr:rowOff>0</xdr:rowOff>
        </xdr:from>
        <xdr:to>
          <xdr:col>5</xdr:col>
          <xdr:colOff>523875</xdr:colOff>
          <xdr:row>36</xdr:row>
          <xdr:rowOff>9525</xdr:rowOff>
        </xdr:to>
        <xdr:sp macro="" textlink="">
          <xdr:nvSpPr>
            <xdr:cNvPr id="4320" name="Check Box 224" hidden="1">
              <a:extLst>
                <a:ext uri="{63B3BB69-23CF-44E3-9099-C40C66FF867C}">
                  <a14:compatExt spid="_x0000_s4320"/>
                </a:ext>
                <a:ext uri="{FF2B5EF4-FFF2-40B4-BE49-F238E27FC236}">
                  <a16:creationId xmlns:a16="http://schemas.microsoft.com/office/drawing/2014/main" id="{00000000-0008-0000-0300-0000E0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trifft nicht zu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36</xdr:row>
          <xdr:rowOff>0</xdr:rowOff>
        </xdr:from>
        <xdr:to>
          <xdr:col>5</xdr:col>
          <xdr:colOff>523875</xdr:colOff>
          <xdr:row>37</xdr:row>
          <xdr:rowOff>9525</xdr:rowOff>
        </xdr:to>
        <xdr:sp macro="" textlink="">
          <xdr:nvSpPr>
            <xdr:cNvPr id="4321" name="Check Box 225" hidden="1">
              <a:extLst>
                <a:ext uri="{63B3BB69-23CF-44E3-9099-C40C66FF867C}">
                  <a14:compatExt spid="_x0000_s4321"/>
                </a:ext>
                <a:ext uri="{FF2B5EF4-FFF2-40B4-BE49-F238E27FC236}">
                  <a16:creationId xmlns:a16="http://schemas.microsoft.com/office/drawing/2014/main" id="{00000000-0008-0000-0300-0000E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trifft nicht zu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4524375</xdr:colOff>
          <xdr:row>21</xdr:row>
          <xdr:rowOff>104775</xdr:rowOff>
        </xdr:from>
        <xdr:to>
          <xdr:col>2</xdr:col>
          <xdr:colOff>485775</xdr:colOff>
          <xdr:row>21</xdr:row>
          <xdr:rowOff>257175</xdr:rowOff>
        </xdr:to>
        <xdr:sp macro="" textlink="">
          <xdr:nvSpPr>
            <xdr:cNvPr id="4323" name="Check Box 227" hidden="1">
              <a:extLst>
                <a:ext uri="{63B3BB69-23CF-44E3-9099-C40C66FF867C}">
                  <a14:compatExt spid="_x0000_s4323"/>
                </a:ext>
                <a:ext uri="{FF2B5EF4-FFF2-40B4-BE49-F238E27FC236}">
                  <a16:creationId xmlns:a16="http://schemas.microsoft.com/office/drawing/2014/main" id="{00000000-0008-0000-0300-0000E3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trifft zu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4524375</xdr:colOff>
          <xdr:row>22</xdr:row>
          <xdr:rowOff>104775</xdr:rowOff>
        </xdr:from>
        <xdr:to>
          <xdr:col>2</xdr:col>
          <xdr:colOff>485775</xdr:colOff>
          <xdr:row>22</xdr:row>
          <xdr:rowOff>257175</xdr:rowOff>
        </xdr:to>
        <xdr:sp macro="" textlink="">
          <xdr:nvSpPr>
            <xdr:cNvPr id="4324" name="Check Box 228" hidden="1">
              <a:extLst>
                <a:ext uri="{63B3BB69-23CF-44E3-9099-C40C66FF867C}">
                  <a14:compatExt spid="_x0000_s4324"/>
                </a:ext>
                <a:ext uri="{FF2B5EF4-FFF2-40B4-BE49-F238E27FC236}">
                  <a16:creationId xmlns:a16="http://schemas.microsoft.com/office/drawing/2014/main" id="{00000000-0008-0000-0300-0000E4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trifft zu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4524375</xdr:colOff>
          <xdr:row>23</xdr:row>
          <xdr:rowOff>104775</xdr:rowOff>
        </xdr:from>
        <xdr:to>
          <xdr:col>2</xdr:col>
          <xdr:colOff>485775</xdr:colOff>
          <xdr:row>23</xdr:row>
          <xdr:rowOff>257175</xdr:rowOff>
        </xdr:to>
        <xdr:sp macro="" textlink="">
          <xdr:nvSpPr>
            <xdr:cNvPr id="4325" name="Check Box 229" hidden="1">
              <a:extLst>
                <a:ext uri="{63B3BB69-23CF-44E3-9099-C40C66FF867C}">
                  <a14:compatExt spid="_x0000_s4325"/>
                </a:ext>
                <a:ext uri="{FF2B5EF4-FFF2-40B4-BE49-F238E27FC236}">
                  <a16:creationId xmlns:a16="http://schemas.microsoft.com/office/drawing/2014/main" id="{00000000-0008-0000-0300-0000E5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trifft zu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4524375</xdr:colOff>
          <xdr:row>24</xdr:row>
          <xdr:rowOff>104775</xdr:rowOff>
        </xdr:from>
        <xdr:to>
          <xdr:col>2</xdr:col>
          <xdr:colOff>485775</xdr:colOff>
          <xdr:row>24</xdr:row>
          <xdr:rowOff>257175</xdr:rowOff>
        </xdr:to>
        <xdr:sp macro="" textlink="">
          <xdr:nvSpPr>
            <xdr:cNvPr id="4326" name="Check Box 230" hidden="1">
              <a:extLst>
                <a:ext uri="{63B3BB69-23CF-44E3-9099-C40C66FF867C}">
                  <a14:compatExt spid="_x0000_s4326"/>
                </a:ext>
                <a:ext uri="{FF2B5EF4-FFF2-40B4-BE49-F238E27FC236}">
                  <a16:creationId xmlns:a16="http://schemas.microsoft.com/office/drawing/2014/main" id="{00000000-0008-0000-0300-0000E6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trifft zu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4524375</xdr:colOff>
          <xdr:row>25</xdr:row>
          <xdr:rowOff>104775</xdr:rowOff>
        </xdr:from>
        <xdr:to>
          <xdr:col>2</xdr:col>
          <xdr:colOff>485775</xdr:colOff>
          <xdr:row>25</xdr:row>
          <xdr:rowOff>257175</xdr:rowOff>
        </xdr:to>
        <xdr:sp macro="" textlink="">
          <xdr:nvSpPr>
            <xdr:cNvPr id="4327" name="Check Box 231" hidden="1">
              <a:extLst>
                <a:ext uri="{63B3BB69-23CF-44E3-9099-C40C66FF867C}">
                  <a14:compatExt spid="_x0000_s4327"/>
                </a:ext>
                <a:ext uri="{FF2B5EF4-FFF2-40B4-BE49-F238E27FC236}">
                  <a16:creationId xmlns:a16="http://schemas.microsoft.com/office/drawing/2014/main" id="{00000000-0008-0000-0300-0000E7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trifft zu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4524375</xdr:colOff>
          <xdr:row>26</xdr:row>
          <xdr:rowOff>104775</xdr:rowOff>
        </xdr:from>
        <xdr:to>
          <xdr:col>2</xdr:col>
          <xdr:colOff>485775</xdr:colOff>
          <xdr:row>26</xdr:row>
          <xdr:rowOff>257175</xdr:rowOff>
        </xdr:to>
        <xdr:sp macro="" textlink="">
          <xdr:nvSpPr>
            <xdr:cNvPr id="4328" name="Check Box 232" hidden="1">
              <a:extLst>
                <a:ext uri="{63B3BB69-23CF-44E3-9099-C40C66FF867C}">
                  <a14:compatExt spid="_x0000_s4328"/>
                </a:ext>
                <a:ext uri="{FF2B5EF4-FFF2-40B4-BE49-F238E27FC236}">
                  <a16:creationId xmlns:a16="http://schemas.microsoft.com/office/drawing/2014/main" id="{00000000-0008-0000-0300-0000E8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trifft zu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4524375</xdr:colOff>
          <xdr:row>27</xdr:row>
          <xdr:rowOff>104775</xdr:rowOff>
        </xdr:from>
        <xdr:to>
          <xdr:col>2</xdr:col>
          <xdr:colOff>485775</xdr:colOff>
          <xdr:row>27</xdr:row>
          <xdr:rowOff>257175</xdr:rowOff>
        </xdr:to>
        <xdr:sp macro="" textlink="">
          <xdr:nvSpPr>
            <xdr:cNvPr id="4329" name="Check Box 233" hidden="1">
              <a:extLst>
                <a:ext uri="{63B3BB69-23CF-44E3-9099-C40C66FF867C}">
                  <a14:compatExt spid="_x0000_s4329"/>
                </a:ext>
                <a:ext uri="{FF2B5EF4-FFF2-40B4-BE49-F238E27FC236}">
                  <a16:creationId xmlns:a16="http://schemas.microsoft.com/office/drawing/2014/main" id="{00000000-0008-0000-0300-0000E9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trifft zu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4524375</xdr:colOff>
          <xdr:row>28</xdr:row>
          <xdr:rowOff>104775</xdr:rowOff>
        </xdr:from>
        <xdr:to>
          <xdr:col>2</xdr:col>
          <xdr:colOff>485775</xdr:colOff>
          <xdr:row>28</xdr:row>
          <xdr:rowOff>257175</xdr:rowOff>
        </xdr:to>
        <xdr:sp macro="" textlink="">
          <xdr:nvSpPr>
            <xdr:cNvPr id="4330" name="Check Box 234" hidden="1">
              <a:extLst>
                <a:ext uri="{63B3BB69-23CF-44E3-9099-C40C66FF867C}">
                  <a14:compatExt spid="_x0000_s4330"/>
                </a:ext>
                <a:ext uri="{FF2B5EF4-FFF2-40B4-BE49-F238E27FC236}">
                  <a16:creationId xmlns:a16="http://schemas.microsoft.com/office/drawing/2014/main" id="{00000000-0008-0000-0300-0000EA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trifft zu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4524375</xdr:colOff>
          <xdr:row>29</xdr:row>
          <xdr:rowOff>104775</xdr:rowOff>
        </xdr:from>
        <xdr:to>
          <xdr:col>2</xdr:col>
          <xdr:colOff>485775</xdr:colOff>
          <xdr:row>29</xdr:row>
          <xdr:rowOff>257175</xdr:rowOff>
        </xdr:to>
        <xdr:sp macro="" textlink="">
          <xdr:nvSpPr>
            <xdr:cNvPr id="4331" name="Check Box 235" hidden="1">
              <a:extLst>
                <a:ext uri="{63B3BB69-23CF-44E3-9099-C40C66FF867C}">
                  <a14:compatExt spid="_x0000_s4331"/>
                </a:ext>
                <a:ext uri="{FF2B5EF4-FFF2-40B4-BE49-F238E27FC236}">
                  <a16:creationId xmlns:a16="http://schemas.microsoft.com/office/drawing/2014/main" id="{00000000-0008-0000-0300-0000EB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trifft zu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4524375</xdr:colOff>
          <xdr:row>30</xdr:row>
          <xdr:rowOff>104775</xdr:rowOff>
        </xdr:from>
        <xdr:to>
          <xdr:col>2</xdr:col>
          <xdr:colOff>485775</xdr:colOff>
          <xdr:row>30</xdr:row>
          <xdr:rowOff>257175</xdr:rowOff>
        </xdr:to>
        <xdr:sp macro="" textlink="">
          <xdr:nvSpPr>
            <xdr:cNvPr id="4332" name="Check Box 236" hidden="1">
              <a:extLst>
                <a:ext uri="{63B3BB69-23CF-44E3-9099-C40C66FF867C}">
                  <a14:compatExt spid="_x0000_s4332"/>
                </a:ext>
                <a:ext uri="{FF2B5EF4-FFF2-40B4-BE49-F238E27FC236}">
                  <a16:creationId xmlns:a16="http://schemas.microsoft.com/office/drawing/2014/main" id="{00000000-0008-0000-0300-0000EC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trifft zu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4524375</xdr:colOff>
          <xdr:row>31</xdr:row>
          <xdr:rowOff>104775</xdr:rowOff>
        </xdr:from>
        <xdr:to>
          <xdr:col>2</xdr:col>
          <xdr:colOff>485775</xdr:colOff>
          <xdr:row>31</xdr:row>
          <xdr:rowOff>257175</xdr:rowOff>
        </xdr:to>
        <xdr:sp macro="" textlink="">
          <xdr:nvSpPr>
            <xdr:cNvPr id="4333" name="Check Box 237" hidden="1">
              <a:extLst>
                <a:ext uri="{63B3BB69-23CF-44E3-9099-C40C66FF867C}">
                  <a14:compatExt spid="_x0000_s4333"/>
                </a:ext>
                <a:ext uri="{FF2B5EF4-FFF2-40B4-BE49-F238E27FC236}">
                  <a16:creationId xmlns:a16="http://schemas.microsoft.com/office/drawing/2014/main" id="{00000000-0008-0000-0300-0000ED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trifft zu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4524375</xdr:colOff>
          <xdr:row>32</xdr:row>
          <xdr:rowOff>104775</xdr:rowOff>
        </xdr:from>
        <xdr:to>
          <xdr:col>2</xdr:col>
          <xdr:colOff>485775</xdr:colOff>
          <xdr:row>32</xdr:row>
          <xdr:rowOff>257175</xdr:rowOff>
        </xdr:to>
        <xdr:sp macro="" textlink="">
          <xdr:nvSpPr>
            <xdr:cNvPr id="4334" name="Check Box 238" hidden="1">
              <a:extLst>
                <a:ext uri="{63B3BB69-23CF-44E3-9099-C40C66FF867C}">
                  <a14:compatExt spid="_x0000_s4334"/>
                </a:ext>
                <a:ext uri="{FF2B5EF4-FFF2-40B4-BE49-F238E27FC236}">
                  <a16:creationId xmlns:a16="http://schemas.microsoft.com/office/drawing/2014/main" id="{00000000-0008-0000-0300-0000EE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trifft zu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4524375</xdr:colOff>
          <xdr:row>33</xdr:row>
          <xdr:rowOff>104775</xdr:rowOff>
        </xdr:from>
        <xdr:to>
          <xdr:col>2</xdr:col>
          <xdr:colOff>485775</xdr:colOff>
          <xdr:row>33</xdr:row>
          <xdr:rowOff>257175</xdr:rowOff>
        </xdr:to>
        <xdr:sp macro="" textlink="">
          <xdr:nvSpPr>
            <xdr:cNvPr id="4335" name="Check Box 239" hidden="1">
              <a:extLst>
                <a:ext uri="{63B3BB69-23CF-44E3-9099-C40C66FF867C}">
                  <a14:compatExt spid="_x0000_s4335"/>
                </a:ext>
                <a:ext uri="{FF2B5EF4-FFF2-40B4-BE49-F238E27FC236}">
                  <a16:creationId xmlns:a16="http://schemas.microsoft.com/office/drawing/2014/main" id="{00000000-0008-0000-0300-0000EF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trifft zu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4524375</xdr:colOff>
          <xdr:row>34</xdr:row>
          <xdr:rowOff>104775</xdr:rowOff>
        </xdr:from>
        <xdr:to>
          <xdr:col>2</xdr:col>
          <xdr:colOff>485775</xdr:colOff>
          <xdr:row>34</xdr:row>
          <xdr:rowOff>257175</xdr:rowOff>
        </xdr:to>
        <xdr:sp macro="" textlink="">
          <xdr:nvSpPr>
            <xdr:cNvPr id="4336" name="Check Box 240" hidden="1">
              <a:extLst>
                <a:ext uri="{63B3BB69-23CF-44E3-9099-C40C66FF867C}">
                  <a14:compatExt spid="_x0000_s4336"/>
                </a:ext>
                <a:ext uri="{FF2B5EF4-FFF2-40B4-BE49-F238E27FC236}">
                  <a16:creationId xmlns:a16="http://schemas.microsoft.com/office/drawing/2014/main" id="{00000000-0008-0000-0300-0000F0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trifft zu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4524375</xdr:colOff>
          <xdr:row>35</xdr:row>
          <xdr:rowOff>104775</xdr:rowOff>
        </xdr:from>
        <xdr:to>
          <xdr:col>2</xdr:col>
          <xdr:colOff>485775</xdr:colOff>
          <xdr:row>35</xdr:row>
          <xdr:rowOff>257175</xdr:rowOff>
        </xdr:to>
        <xdr:sp macro="" textlink="">
          <xdr:nvSpPr>
            <xdr:cNvPr id="4337" name="Check Box 241" hidden="1">
              <a:extLst>
                <a:ext uri="{63B3BB69-23CF-44E3-9099-C40C66FF867C}">
                  <a14:compatExt spid="_x0000_s4337"/>
                </a:ext>
                <a:ext uri="{FF2B5EF4-FFF2-40B4-BE49-F238E27FC236}">
                  <a16:creationId xmlns:a16="http://schemas.microsoft.com/office/drawing/2014/main" id="{00000000-0008-0000-0300-0000F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trifft zu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4524375</xdr:colOff>
          <xdr:row>36</xdr:row>
          <xdr:rowOff>104775</xdr:rowOff>
        </xdr:from>
        <xdr:to>
          <xdr:col>2</xdr:col>
          <xdr:colOff>485775</xdr:colOff>
          <xdr:row>36</xdr:row>
          <xdr:rowOff>257175</xdr:rowOff>
        </xdr:to>
        <xdr:sp macro="" textlink="">
          <xdr:nvSpPr>
            <xdr:cNvPr id="4338" name="Check Box 242" hidden="1">
              <a:extLst>
                <a:ext uri="{63B3BB69-23CF-44E3-9099-C40C66FF867C}">
                  <a14:compatExt spid="_x0000_s4338"/>
                </a:ext>
                <a:ext uri="{FF2B5EF4-FFF2-40B4-BE49-F238E27FC236}">
                  <a16:creationId xmlns:a16="http://schemas.microsoft.com/office/drawing/2014/main" id="{00000000-0008-0000-0300-0000F2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trifft zu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619125</xdr:colOff>
          <xdr:row>21</xdr:row>
          <xdr:rowOff>85725</xdr:rowOff>
        </xdr:from>
        <xdr:to>
          <xdr:col>6</xdr:col>
          <xdr:colOff>676275</xdr:colOff>
          <xdr:row>21</xdr:row>
          <xdr:rowOff>276225</xdr:rowOff>
        </xdr:to>
        <xdr:sp macro="" textlink="">
          <xdr:nvSpPr>
            <xdr:cNvPr id="4339" name="Check Box 243" hidden="1">
              <a:extLst>
                <a:ext uri="{63B3BB69-23CF-44E3-9099-C40C66FF867C}">
                  <a14:compatExt spid="_x0000_s4339"/>
                </a:ext>
                <a:ext uri="{FF2B5EF4-FFF2-40B4-BE49-F238E27FC236}">
                  <a16:creationId xmlns:a16="http://schemas.microsoft.com/office/drawing/2014/main" id="{00000000-0008-0000-0300-0000F3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nicht relevant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619125</xdr:colOff>
          <xdr:row>22</xdr:row>
          <xdr:rowOff>85725</xdr:rowOff>
        </xdr:from>
        <xdr:to>
          <xdr:col>6</xdr:col>
          <xdr:colOff>676275</xdr:colOff>
          <xdr:row>22</xdr:row>
          <xdr:rowOff>276225</xdr:rowOff>
        </xdr:to>
        <xdr:sp macro="" textlink="">
          <xdr:nvSpPr>
            <xdr:cNvPr id="4340" name="Check Box 244" hidden="1">
              <a:extLst>
                <a:ext uri="{63B3BB69-23CF-44E3-9099-C40C66FF867C}">
                  <a14:compatExt spid="_x0000_s4340"/>
                </a:ext>
                <a:ext uri="{FF2B5EF4-FFF2-40B4-BE49-F238E27FC236}">
                  <a16:creationId xmlns:a16="http://schemas.microsoft.com/office/drawing/2014/main" id="{00000000-0008-0000-0300-0000F4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nicht relevant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619125</xdr:colOff>
          <xdr:row>23</xdr:row>
          <xdr:rowOff>85725</xdr:rowOff>
        </xdr:from>
        <xdr:to>
          <xdr:col>6</xdr:col>
          <xdr:colOff>676275</xdr:colOff>
          <xdr:row>23</xdr:row>
          <xdr:rowOff>276225</xdr:rowOff>
        </xdr:to>
        <xdr:sp macro="" textlink="">
          <xdr:nvSpPr>
            <xdr:cNvPr id="4341" name="Check Box 245" hidden="1">
              <a:extLst>
                <a:ext uri="{63B3BB69-23CF-44E3-9099-C40C66FF867C}">
                  <a14:compatExt spid="_x0000_s4341"/>
                </a:ext>
                <a:ext uri="{FF2B5EF4-FFF2-40B4-BE49-F238E27FC236}">
                  <a16:creationId xmlns:a16="http://schemas.microsoft.com/office/drawing/2014/main" id="{00000000-0008-0000-0300-0000F5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nicht relevant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619125</xdr:colOff>
          <xdr:row>24</xdr:row>
          <xdr:rowOff>85725</xdr:rowOff>
        </xdr:from>
        <xdr:to>
          <xdr:col>6</xdr:col>
          <xdr:colOff>676275</xdr:colOff>
          <xdr:row>24</xdr:row>
          <xdr:rowOff>276225</xdr:rowOff>
        </xdr:to>
        <xdr:sp macro="" textlink="">
          <xdr:nvSpPr>
            <xdr:cNvPr id="4342" name="Check Box 246" hidden="1">
              <a:extLst>
                <a:ext uri="{63B3BB69-23CF-44E3-9099-C40C66FF867C}">
                  <a14:compatExt spid="_x0000_s4342"/>
                </a:ext>
                <a:ext uri="{FF2B5EF4-FFF2-40B4-BE49-F238E27FC236}">
                  <a16:creationId xmlns:a16="http://schemas.microsoft.com/office/drawing/2014/main" id="{00000000-0008-0000-0300-0000F6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nicht relevant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619125</xdr:colOff>
          <xdr:row>25</xdr:row>
          <xdr:rowOff>85725</xdr:rowOff>
        </xdr:from>
        <xdr:to>
          <xdr:col>6</xdr:col>
          <xdr:colOff>676275</xdr:colOff>
          <xdr:row>25</xdr:row>
          <xdr:rowOff>276225</xdr:rowOff>
        </xdr:to>
        <xdr:sp macro="" textlink="">
          <xdr:nvSpPr>
            <xdr:cNvPr id="4343" name="Check Box 247" hidden="1">
              <a:extLst>
                <a:ext uri="{63B3BB69-23CF-44E3-9099-C40C66FF867C}">
                  <a14:compatExt spid="_x0000_s4343"/>
                </a:ext>
                <a:ext uri="{FF2B5EF4-FFF2-40B4-BE49-F238E27FC236}">
                  <a16:creationId xmlns:a16="http://schemas.microsoft.com/office/drawing/2014/main" id="{00000000-0008-0000-0300-0000F7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nicht relevant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619125</xdr:colOff>
          <xdr:row>26</xdr:row>
          <xdr:rowOff>85725</xdr:rowOff>
        </xdr:from>
        <xdr:to>
          <xdr:col>6</xdr:col>
          <xdr:colOff>676275</xdr:colOff>
          <xdr:row>26</xdr:row>
          <xdr:rowOff>276225</xdr:rowOff>
        </xdr:to>
        <xdr:sp macro="" textlink="">
          <xdr:nvSpPr>
            <xdr:cNvPr id="4344" name="Check Box 248" hidden="1">
              <a:extLst>
                <a:ext uri="{63B3BB69-23CF-44E3-9099-C40C66FF867C}">
                  <a14:compatExt spid="_x0000_s4344"/>
                </a:ext>
                <a:ext uri="{FF2B5EF4-FFF2-40B4-BE49-F238E27FC236}">
                  <a16:creationId xmlns:a16="http://schemas.microsoft.com/office/drawing/2014/main" id="{00000000-0008-0000-0300-0000F8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nicht relevant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619125</xdr:colOff>
          <xdr:row>27</xdr:row>
          <xdr:rowOff>85725</xdr:rowOff>
        </xdr:from>
        <xdr:to>
          <xdr:col>6</xdr:col>
          <xdr:colOff>676275</xdr:colOff>
          <xdr:row>27</xdr:row>
          <xdr:rowOff>276225</xdr:rowOff>
        </xdr:to>
        <xdr:sp macro="" textlink="">
          <xdr:nvSpPr>
            <xdr:cNvPr id="4345" name="Check Box 249" hidden="1">
              <a:extLst>
                <a:ext uri="{63B3BB69-23CF-44E3-9099-C40C66FF867C}">
                  <a14:compatExt spid="_x0000_s4345"/>
                </a:ext>
                <a:ext uri="{FF2B5EF4-FFF2-40B4-BE49-F238E27FC236}">
                  <a16:creationId xmlns:a16="http://schemas.microsoft.com/office/drawing/2014/main" id="{00000000-0008-0000-0300-0000F9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nicht relevant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619125</xdr:colOff>
          <xdr:row>28</xdr:row>
          <xdr:rowOff>85725</xdr:rowOff>
        </xdr:from>
        <xdr:to>
          <xdr:col>6</xdr:col>
          <xdr:colOff>676275</xdr:colOff>
          <xdr:row>28</xdr:row>
          <xdr:rowOff>276225</xdr:rowOff>
        </xdr:to>
        <xdr:sp macro="" textlink="">
          <xdr:nvSpPr>
            <xdr:cNvPr id="4346" name="Check Box 250" hidden="1">
              <a:extLst>
                <a:ext uri="{63B3BB69-23CF-44E3-9099-C40C66FF867C}">
                  <a14:compatExt spid="_x0000_s4346"/>
                </a:ext>
                <a:ext uri="{FF2B5EF4-FFF2-40B4-BE49-F238E27FC236}">
                  <a16:creationId xmlns:a16="http://schemas.microsoft.com/office/drawing/2014/main" id="{00000000-0008-0000-0300-0000FA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nicht relevant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619125</xdr:colOff>
          <xdr:row>29</xdr:row>
          <xdr:rowOff>85725</xdr:rowOff>
        </xdr:from>
        <xdr:to>
          <xdr:col>6</xdr:col>
          <xdr:colOff>676275</xdr:colOff>
          <xdr:row>29</xdr:row>
          <xdr:rowOff>276225</xdr:rowOff>
        </xdr:to>
        <xdr:sp macro="" textlink="">
          <xdr:nvSpPr>
            <xdr:cNvPr id="4347" name="Check Box 251" hidden="1">
              <a:extLst>
                <a:ext uri="{63B3BB69-23CF-44E3-9099-C40C66FF867C}">
                  <a14:compatExt spid="_x0000_s4347"/>
                </a:ext>
                <a:ext uri="{FF2B5EF4-FFF2-40B4-BE49-F238E27FC236}">
                  <a16:creationId xmlns:a16="http://schemas.microsoft.com/office/drawing/2014/main" id="{00000000-0008-0000-0300-0000FB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nicht relevant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619125</xdr:colOff>
          <xdr:row>30</xdr:row>
          <xdr:rowOff>85725</xdr:rowOff>
        </xdr:from>
        <xdr:to>
          <xdr:col>6</xdr:col>
          <xdr:colOff>676275</xdr:colOff>
          <xdr:row>30</xdr:row>
          <xdr:rowOff>276225</xdr:rowOff>
        </xdr:to>
        <xdr:sp macro="" textlink="">
          <xdr:nvSpPr>
            <xdr:cNvPr id="4348" name="Check Box 252" hidden="1">
              <a:extLst>
                <a:ext uri="{63B3BB69-23CF-44E3-9099-C40C66FF867C}">
                  <a14:compatExt spid="_x0000_s4348"/>
                </a:ext>
                <a:ext uri="{FF2B5EF4-FFF2-40B4-BE49-F238E27FC236}">
                  <a16:creationId xmlns:a16="http://schemas.microsoft.com/office/drawing/2014/main" id="{00000000-0008-0000-0300-0000FC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nicht relevant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619125</xdr:colOff>
          <xdr:row>31</xdr:row>
          <xdr:rowOff>85725</xdr:rowOff>
        </xdr:from>
        <xdr:to>
          <xdr:col>6</xdr:col>
          <xdr:colOff>676275</xdr:colOff>
          <xdr:row>31</xdr:row>
          <xdr:rowOff>276225</xdr:rowOff>
        </xdr:to>
        <xdr:sp macro="" textlink="">
          <xdr:nvSpPr>
            <xdr:cNvPr id="4349" name="Check Box 253" hidden="1">
              <a:extLst>
                <a:ext uri="{63B3BB69-23CF-44E3-9099-C40C66FF867C}">
                  <a14:compatExt spid="_x0000_s4349"/>
                </a:ext>
                <a:ext uri="{FF2B5EF4-FFF2-40B4-BE49-F238E27FC236}">
                  <a16:creationId xmlns:a16="http://schemas.microsoft.com/office/drawing/2014/main" id="{00000000-0008-0000-0300-0000FD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nicht relevant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619125</xdr:colOff>
          <xdr:row>32</xdr:row>
          <xdr:rowOff>85725</xdr:rowOff>
        </xdr:from>
        <xdr:to>
          <xdr:col>6</xdr:col>
          <xdr:colOff>676275</xdr:colOff>
          <xdr:row>32</xdr:row>
          <xdr:rowOff>276225</xdr:rowOff>
        </xdr:to>
        <xdr:sp macro="" textlink="">
          <xdr:nvSpPr>
            <xdr:cNvPr id="4350" name="Check Box 254" hidden="1">
              <a:extLst>
                <a:ext uri="{63B3BB69-23CF-44E3-9099-C40C66FF867C}">
                  <a14:compatExt spid="_x0000_s4350"/>
                </a:ext>
                <a:ext uri="{FF2B5EF4-FFF2-40B4-BE49-F238E27FC236}">
                  <a16:creationId xmlns:a16="http://schemas.microsoft.com/office/drawing/2014/main" id="{00000000-0008-0000-0300-0000FE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nicht relevant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619125</xdr:colOff>
          <xdr:row>33</xdr:row>
          <xdr:rowOff>85725</xdr:rowOff>
        </xdr:from>
        <xdr:to>
          <xdr:col>6</xdr:col>
          <xdr:colOff>676275</xdr:colOff>
          <xdr:row>33</xdr:row>
          <xdr:rowOff>276225</xdr:rowOff>
        </xdr:to>
        <xdr:sp macro="" textlink="">
          <xdr:nvSpPr>
            <xdr:cNvPr id="4351" name="Check Box 255" hidden="1">
              <a:extLst>
                <a:ext uri="{63B3BB69-23CF-44E3-9099-C40C66FF867C}">
                  <a14:compatExt spid="_x0000_s4351"/>
                </a:ext>
                <a:ext uri="{FF2B5EF4-FFF2-40B4-BE49-F238E27FC236}">
                  <a16:creationId xmlns:a16="http://schemas.microsoft.com/office/drawing/2014/main" id="{00000000-0008-0000-0300-0000FF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nicht relevant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619125</xdr:colOff>
          <xdr:row>34</xdr:row>
          <xdr:rowOff>85725</xdr:rowOff>
        </xdr:from>
        <xdr:to>
          <xdr:col>6</xdr:col>
          <xdr:colOff>676275</xdr:colOff>
          <xdr:row>34</xdr:row>
          <xdr:rowOff>276225</xdr:rowOff>
        </xdr:to>
        <xdr:sp macro="" textlink="">
          <xdr:nvSpPr>
            <xdr:cNvPr id="4352" name="Check Box 256" hidden="1">
              <a:extLst>
                <a:ext uri="{63B3BB69-23CF-44E3-9099-C40C66FF867C}">
                  <a14:compatExt spid="_x0000_s4352"/>
                </a:ext>
                <a:ext uri="{FF2B5EF4-FFF2-40B4-BE49-F238E27FC236}">
                  <a16:creationId xmlns:a16="http://schemas.microsoft.com/office/drawing/2014/main" id="{00000000-0008-0000-0300-000000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nicht relevant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619125</xdr:colOff>
          <xdr:row>35</xdr:row>
          <xdr:rowOff>85725</xdr:rowOff>
        </xdr:from>
        <xdr:to>
          <xdr:col>6</xdr:col>
          <xdr:colOff>676275</xdr:colOff>
          <xdr:row>35</xdr:row>
          <xdr:rowOff>276225</xdr:rowOff>
        </xdr:to>
        <xdr:sp macro="" textlink="">
          <xdr:nvSpPr>
            <xdr:cNvPr id="4353" name="Check Box 257" hidden="1">
              <a:extLst>
                <a:ext uri="{63B3BB69-23CF-44E3-9099-C40C66FF867C}">
                  <a14:compatExt spid="_x0000_s4353"/>
                </a:ext>
                <a:ext uri="{FF2B5EF4-FFF2-40B4-BE49-F238E27FC236}">
                  <a16:creationId xmlns:a16="http://schemas.microsoft.com/office/drawing/2014/main" id="{00000000-0008-0000-0300-000001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nicht relevant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619125</xdr:colOff>
          <xdr:row>36</xdr:row>
          <xdr:rowOff>85725</xdr:rowOff>
        </xdr:from>
        <xdr:to>
          <xdr:col>6</xdr:col>
          <xdr:colOff>676275</xdr:colOff>
          <xdr:row>36</xdr:row>
          <xdr:rowOff>276225</xdr:rowOff>
        </xdr:to>
        <xdr:sp macro="" textlink="">
          <xdr:nvSpPr>
            <xdr:cNvPr id="4354" name="Check Box 258" hidden="1">
              <a:extLst>
                <a:ext uri="{63B3BB69-23CF-44E3-9099-C40C66FF867C}">
                  <a14:compatExt spid="_x0000_s4354"/>
                </a:ext>
                <a:ext uri="{FF2B5EF4-FFF2-40B4-BE49-F238E27FC236}">
                  <a16:creationId xmlns:a16="http://schemas.microsoft.com/office/drawing/2014/main" id="{00000000-0008-0000-0300-000002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nicht relevant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7</xdr:row>
          <xdr:rowOff>142875</xdr:rowOff>
        </xdr:from>
        <xdr:to>
          <xdr:col>9</xdr:col>
          <xdr:colOff>0</xdr:colOff>
          <xdr:row>7</xdr:row>
          <xdr:rowOff>342900</xdr:rowOff>
        </xdr:to>
        <xdr:sp macro="" textlink="">
          <xdr:nvSpPr>
            <xdr:cNvPr id="4356" name="Check Box 260" hidden="1">
              <a:extLst>
                <a:ext uri="{63B3BB69-23CF-44E3-9099-C40C66FF867C}">
                  <a14:compatExt spid="_x0000_s4356"/>
                </a:ext>
                <a:ext uri="{FF2B5EF4-FFF2-40B4-BE49-F238E27FC236}">
                  <a16:creationId xmlns:a16="http://schemas.microsoft.com/office/drawing/2014/main" id="{00000000-0008-0000-0300-000004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online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7</xdr:row>
          <xdr:rowOff>485775</xdr:rowOff>
        </xdr:from>
        <xdr:to>
          <xdr:col>9</xdr:col>
          <xdr:colOff>0</xdr:colOff>
          <xdr:row>7</xdr:row>
          <xdr:rowOff>685800</xdr:rowOff>
        </xdr:to>
        <xdr:sp macro="" textlink="">
          <xdr:nvSpPr>
            <xdr:cNvPr id="4357" name="Check Box 261" hidden="1">
              <a:extLst>
                <a:ext uri="{63B3BB69-23CF-44E3-9099-C40C66FF867C}">
                  <a14:compatExt spid="_x0000_s4357"/>
                </a:ext>
                <a:ext uri="{FF2B5EF4-FFF2-40B4-BE49-F238E27FC236}">
                  <a16:creationId xmlns:a16="http://schemas.microsoft.com/office/drawing/2014/main" id="{00000000-0008-0000-0300-00000511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in Präsenz</a:t>
              </a:r>
            </a:p>
          </xdr:txBody>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5.xml"/><Relationship Id="rId21" Type="http://schemas.openxmlformats.org/officeDocument/2006/relationships/ctrlProp" Target="../ctrlProps/ctrlProp19.xml"/><Relationship Id="rId42" Type="http://schemas.openxmlformats.org/officeDocument/2006/relationships/ctrlProp" Target="../ctrlProps/ctrlProp40.xml"/><Relationship Id="rId63" Type="http://schemas.openxmlformats.org/officeDocument/2006/relationships/ctrlProp" Target="../ctrlProps/ctrlProp61.xml"/><Relationship Id="rId84" Type="http://schemas.openxmlformats.org/officeDocument/2006/relationships/ctrlProp" Target="../ctrlProps/ctrlProp82.xml"/><Relationship Id="rId138" Type="http://schemas.openxmlformats.org/officeDocument/2006/relationships/ctrlProp" Target="../ctrlProps/ctrlProp136.xml"/><Relationship Id="rId159" Type="http://schemas.openxmlformats.org/officeDocument/2006/relationships/ctrlProp" Target="../ctrlProps/ctrlProp157.xml"/><Relationship Id="rId170" Type="http://schemas.openxmlformats.org/officeDocument/2006/relationships/ctrlProp" Target="../ctrlProps/ctrlProp168.xml"/><Relationship Id="rId191" Type="http://schemas.openxmlformats.org/officeDocument/2006/relationships/ctrlProp" Target="../ctrlProps/ctrlProp189.xml"/><Relationship Id="rId205" Type="http://schemas.openxmlformats.org/officeDocument/2006/relationships/ctrlProp" Target="../ctrlProps/ctrlProp203.xml"/><Relationship Id="rId226" Type="http://schemas.openxmlformats.org/officeDocument/2006/relationships/ctrlProp" Target="../ctrlProps/ctrlProp224.xml"/><Relationship Id="rId247" Type="http://schemas.openxmlformats.org/officeDocument/2006/relationships/ctrlProp" Target="../ctrlProps/ctrlProp245.xml"/><Relationship Id="rId107" Type="http://schemas.openxmlformats.org/officeDocument/2006/relationships/ctrlProp" Target="../ctrlProps/ctrlProp105.xml"/><Relationship Id="rId11" Type="http://schemas.openxmlformats.org/officeDocument/2006/relationships/ctrlProp" Target="../ctrlProps/ctrlProp9.xml"/><Relationship Id="rId32" Type="http://schemas.openxmlformats.org/officeDocument/2006/relationships/ctrlProp" Target="../ctrlProps/ctrlProp30.xml"/><Relationship Id="rId53" Type="http://schemas.openxmlformats.org/officeDocument/2006/relationships/ctrlProp" Target="../ctrlProps/ctrlProp51.xml"/><Relationship Id="rId74" Type="http://schemas.openxmlformats.org/officeDocument/2006/relationships/ctrlProp" Target="../ctrlProps/ctrlProp72.xml"/><Relationship Id="rId128" Type="http://schemas.openxmlformats.org/officeDocument/2006/relationships/ctrlProp" Target="../ctrlProps/ctrlProp126.xml"/><Relationship Id="rId149" Type="http://schemas.openxmlformats.org/officeDocument/2006/relationships/ctrlProp" Target="../ctrlProps/ctrlProp147.xml"/><Relationship Id="rId5" Type="http://schemas.openxmlformats.org/officeDocument/2006/relationships/ctrlProp" Target="../ctrlProps/ctrlProp3.xml"/><Relationship Id="rId95" Type="http://schemas.openxmlformats.org/officeDocument/2006/relationships/ctrlProp" Target="../ctrlProps/ctrlProp93.xml"/><Relationship Id="rId160" Type="http://schemas.openxmlformats.org/officeDocument/2006/relationships/ctrlProp" Target="../ctrlProps/ctrlProp158.xml"/><Relationship Id="rId181" Type="http://schemas.openxmlformats.org/officeDocument/2006/relationships/ctrlProp" Target="../ctrlProps/ctrlProp179.xml"/><Relationship Id="rId216" Type="http://schemas.openxmlformats.org/officeDocument/2006/relationships/ctrlProp" Target="../ctrlProps/ctrlProp214.xml"/><Relationship Id="rId237" Type="http://schemas.openxmlformats.org/officeDocument/2006/relationships/ctrlProp" Target="../ctrlProps/ctrlProp235.xml"/><Relationship Id="rId22" Type="http://schemas.openxmlformats.org/officeDocument/2006/relationships/ctrlProp" Target="../ctrlProps/ctrlProp20.xml"/><Relationship Id="rId43" Type="http://schemas.openxmlformats.org/officeDocument/2006/relationships/ctrlProp" Target="../ctrlProps/ctrlProp41.xml"/><Relationship Id="rId64" Type="http://schemas.openxmlformats.org/officeDocument/2006/relationships/ctrlProp" Target="../ctrlProps/ctrlProp62.xml"/><Relationship Id="rId118" Type="http://schemas.openxmlformats.org/officeDocument/2006/relationships/ctrlProp" Target="../ctrlProps/ctrlProp116.xml"/><Relationship Id="rId139" Type="http://schemas.openxmlformats.org/officeDocument/2006/relationships/ctrlProp" Target="../ctrlProps/ctrlProp137.xml"/><Relationship Id="rId85" Type="http://schemas.openxmlformats.org/officeDocument/2006/relationships/ctrlProp" Target="../ctrlProps/ctrlProp83.xml"/><Relationship Id="rId150" Type="http://schemas.openxmlformats.org/officeDocument/2006/relationships/ctrlProp" Target="../ctrlProps/ctrlProp148.xml"/><Relationship Id="rId171" Type="http://schemas.openxmlformats.org/officeDocument/2006/relationships/ctrlProp" Target="../ctrlProps/ctrlProp169.xml"/><Relationship Id="rId192" Type="http://schemas.openxmlformats.org/officeDocument/2006/relationships/ctrlProp" Target="../ctrlProps/ctrlProp190.xml"/><Relationship Id="rId206" Type="http://schemas.openxmlformats.org/officeDocument/2006/relationships/ctrlProp" Target="../ctrlProps/ctrlProp204.xml"/><Relationship Id="rId227" Type="http://schemas.openxmlformats.org/officeDocument/2006/relationships/ctrlProp" Target="../ctrlProps/ctrlProp225.xml"/><Relationship Id="rId248" Type="http://schemas.openxmlformats.org/officeDocument/2006/relationships/ctrlProp" Target="../ctrlProps/ctrlProp246.xml"/><Relationship Id="rId12" Type="http://schemas.openxmlformats.org/officeDocument/2006/relationships/ctrlProp" Target="../ctrlProps/ctrlProp10.xml"/><Relationship Id="rId33" Type="http://schemas.openxmlformats.org/officeDocument/2006/relationships/ctrlProp" Target="../ctrlProps/ctrlProp31.xml"/><Relationship Id="rId108" Type="http://schemas.openxmlformats.org/officeDocument/2006/relationships/ctrlProp" Target="../ctrlProps/ctrlProp106.xml"/><Relationship Id="rId129" Type="http://schemas.openxmlformats.org/officeDocument/2006/relationships/ctrlProp" Target="../ctrlProps/ctrlProp127.xml"/><Relationship Id="rId54" Type="http://schemas.openxmlformats.org/officeDocument/2006/relationships/ctrlProp" Target="../ctrlProps/ctrlProp52.xml"/><Relationship Id="rId75" Type="http://schemas.openxmlformats.org/officeDocument/2006/relationships/ctrlProp" Target="../ctrlProps/ctrlProp73.xml"/><Relationship Id="rId96" Type="http://schemas.openxmlformats.org/officeDocument/2006/relationships/ctrlProp" Target="../ctrlProps/ctrlProp94.xml"/><Relationship Id="rId140" Type="http://schemas.openxmlformats.org/officeDocument/2006/relationships/ctrlProp" Target="../ctrlProps/ctrlProp138.xml"/><Relationship Id="rId161" Type="http://schemas.openxmlformats.org/officeDocument/2006/relationships/ctrlProp" Target="../ctrlProps/ctrlProp159.xml"/><Relationship Id="rId182" Type="http://schemas.openxmlformats.org/officeDocument/2006/relationships/ctrlProp" Target="../ctrlProps/ctrlProp180.xml"/><Relationship Id="rId217" Type="http://schemas.openxmlformats.org/officeDocument/2006/relationships/ctrlProp" Target="../ctrlProps/ctrlProp215.xml"/><Relationship Id="rId6" Type="http://schemas.openxmlformats.org/officeDocument/2006/relationships/ctrlProp" Target="../ctrlProps/ctrlProp4.xml"/><Relationship Id="rId238" Type="http://schemas.openxmlformats.org/officeDocument/2006/relationships/ctrlProp" Target="../ctrlProps/ctrlProp236.xml"/><Relationship Id="rId23" Type="http://schemas.openxmlformats.org/officeDocument/2006/relationships/ctrlProp" Target="../ctrlProps/ctrlProp21.xml"/><Relationship Id="rId119" Type="http://schemas.openxmlformats.org/officeDocument/2006/relationships/ctrlProp" Target="../ctrlProps/ctrlProp117.xml"/><Relationship Id="rId44" Type="http://schemas.openxmlformats.org/officeDocument/2006/relationships/ctrlProp" Target="../ctrlProps/ctrlProp42.xml"/><Relationship Id="rId65" Type="http://schemas.openxmlformats.org/officeDocument/2006/relationships/ctrlProp" Target="../ctrlProps/ctrlProp63.xml"/><Relationship Id="rId86" Type="http://schemas.openxmlformats.org/officeDocument/2006/relationships/ctrlProp" Target="../ctrlProps/ctrlProp84.xml"/><Relationship Id="rId130" Type="http://schemas.openxmlformats.org/officeDocument/2006/relationships/ctrlProp" Target="../ctrlProps/ctrlProp128.xml"/><Relationship Id="rId151" Type="http://schemas.openxmlformats.org/officeDocument/2006/relationships/ctrlProp" Target="../ctrlProps/ctrlProp149.xml"/><Relationship Id="rId172" Type="http://schemas.openxmlformats.org/officeDocument/2006/relationships/ctrlProp" Target="../ctrlProps/ctrlProp170.xml"/><Relationship Id="rId193" Type="http://schemas.openxmlformats.org/officeDocument/2006/relationships/ctrlProp" Target="../ctrlProps/ctrlProp191.xml"/><Relationship Id="rId207" Type="http://schemas.openxmlformats.org/officeDocument/2006/relationships/ctrlProp" Target="../ctrlProps/ctrlProp205.xml"/><Relationship Id="rId228" Type="http://schemas.openxmlformats.org/officeDocument/2006/relationships/ctrlProp" Target="../ctrlProps/ctrlProp226.xml"/><Relationship Id="rId249" Type="http://schemas.openxmlformats.org/officeDocument/2006/relationships/ctrlProp" Target="../ctrlProps/ctrlProp247.xml"/><Relationship Id="rId13" Type="http://schemas.openxmlformats.org/officeDocument/2006/relationships/ctrlProp" Target="../ctrlProps/ctrlProp11.xml"/><Relationship Id="rId109" Type="http://schemas.openxmlformats.org/officeDocument/2006/relationships/ctrlProp" Target="../ctrlProps/ctrlProp107.xml"/><Relationship Id="rId34" Type="http://schemas.openxmlformats.org/officeDocument/2006/relationships/ctrlProp" Target="../ctrlProps/ctrlProp32.xml"/><Relationship Id="rId55" Type="http://schemas.openxmlformats.org/officeDocument/2006/relationships/ctrlProp" Target="../ctrlProps/ctrlProp53.xml"/><Relationship Id="rId76" Type="http://schemas.openxmlformats.org/officeDocument/2006/relationships/ctrlProp" Target="../ctrlProps/ctrlProp74.xml"/><Relationship Id="rId97" Type="http://schemas.openxmlformats.org/officeDocument/2006/relationships/ctrlProp" Target="../ctrlProps/ctrlProp95.xml"/><Relationship Id="rId120" Type="http://schemas.openxmlformats.org/officeDocument/2006/relationships/ctrlProp" Target="../ctrlProps/ctrlProp118.xml"/><Relationship Id="rId141" Type="http://schemas.openxmlformats.org/officeDocument/2006/relationships/ctrlProp" Target="../ctrlProps/ctrlProp139.xml"/><Relationship Id="rId7" Type="http://schemas.openxmlformats.org/officeDocument/2006/relationships/ctrlProp" Target="../ctrlProps/ctrlProp5.xml"/><Relationship Id="rId162" Type="http://schemas.openxmlformats.org/officeDocument/2006/relationships/ctrlProp" Target="../ctrlProps/ctrlProp160.xml"/><Relationship Id="rId183" Type="http://schemas.openxmlformats.org/officeDocument/2006/relationships/ctrlProp" Target="../ctrlProps/ctrlProp181.xml"/><Relationship Id="rId218" Type="http://schemas.openxmlformats.org/officeDocument/2006/relationships/ctrlProp" Target="../ctrlProps/ctrlProp216.xml"/><Relationship Id="rId239" Type="http://schemas.openxmlformats.org/officeDocument/2006/relationships/ctrlProp" Target="../ctrlProps/ctrlProp237.xml"/><Relationship Id="rId24" Type="http://schemas.openxmlformats.org/officeDocument/2006/relationships/ctrlProp" Target="../ctrlProps/ctrlProp22.xml"/><Relationship Id="rId45" Type="http://schemas.openxmlformats.org/officeDocument/2006/relationships/ctrlProp" Target="../ctrlProps/ctrlProp43.xml"/><Relationship Id="rId66" Type="http://schemas.openxmlformats.org/officeDocument/2006/relationships/ctrlProp" Target="../ctrlProps/ctrlProp64.xml"/><Relationship Id="rId87" Type="http://schemas.openxmlformats.org/officeDocument/2006/relationships/ctrlProp" Target="../ctrlProps/ctrlProp85.xml"/><Relationship Id="rId110" Type="http://schemas.openxmlformats.org/officeDocument/2006/relationships/ctrlProp" Target="../ctrlProps/ctrlProp108.xml"/><Relationship Id="rId131" Type="http://schemas.openxmlformats.org/officeDocument/2006/relationships/ctrlProp" Target="../ctrlProps/ctrlProp129.xml"/><Relationship Id="rId152" Type="http://schemas.openxmlformats.org/officeDocument/2006/relationships/ctrlProp" Target="../ctrlProps/ctrlProp150.xml"/><Relationship Id="rId173" Type="http://schemas.openxmlformats.org/officeDocument/2006/relationships/ctrlProp" Target="../ctrlProps/ctrlProp171.xml"/><Relationship Id="rId194" Type="http://schemas.openxmlformats.org/officeDocument/2006/relationships/ctrlProp" Target="../ctrlProps/ctrlProp192.xml"/><Relationship Id="rId208" Type="http://schemas.openxmlformats.org/officeDocument/2006/relationships/ctrlProp" Target="../ctrlProps/ctrlProp206.xml"/><Relationship Id="rId229" Type="http://schemas.openxmlformats.org/officeDocument/2006/relationships/ctrlProp" Target="../ctrlProps/ctrlProp227.xml"/><Relationship Id="rId240" Type="http://schemas.openxmlformats.org/officeDocument/2006/relationships/ctrlProp" Target="../ctrlProps/ctrlProp238.xml"/><Relationship Id="rId14" Type="http://schemas.openxmlformats.org/officeDocument/2006/relationships/ctrlProp" Target="../ctrlProps/ctrlProp12.xml"/><Relationship Id="rId35" Type="http://schemas.openxmlformats.org/officeDocument/2006/relationships/ctrlProp" Target="../ctrlProps/ctrlProp33.xml"/><Relationship Id="rId56" Type="http://schemas.openxmlformats.org/officeDocument/2006/relationships/ctrlProp" Target="../ctrlProps/ctrlProp54.xml"/><Relationship Id="rId77" Type="http://schemas.openxmlformats.org/officeDocument/2006/relationships/ctrlProp" Target="../ctrlProps/ctrlProp75.xml"/><Relationship Id="rId100" Type="http://schemas.openxmlformats.org/officeDocument/2006/relationships/ctrlProp" Target="../ctrlProps/ctrlProp98.xml"/><Relationship Id="rId8" Type="http://schemas.openxmlformats.org/officeDocument/2006/relationships/ctrlProp" Target="../ctrlProps/ctrlProp6.xml"/><Relationship Id="rId98" Type="http://schemas.openxmlformats.org/officeDocument/2006/relationships/ctrlProp" Target="../ctrlProps/ctrlProp96.xml"/><Relationship Id="rId121" Type="http://schemas.openxmlformats.org/officeDocument/2006/relationships/ctrlProp" Target="../ctrlProps/ctrlProp119.xml"/><Relationship Id="rId142" Type="http://schemas.openxmlformats.org/officeDocument/2006/relationships/ctrlProp" Target="../ctrlProps/ctrlProp140.xml"/><Relationship Id="rId163" Type="http://schemas.openxmlformats.org/officeDocument/2006/relationships/ctrlProp" Target="../ctrlProps/ctrlProp161.xml"/><Relationship Id="rId184" Type="http://schemas.openxmlformats.org/officeDocument/2006/relationships/ctrlProp" Target="../ctrlProps/ctrlProp182.xml"/><Relationship Id="rId219" Type="http://schemas.openxmlformats.org/officeDocument/2006/relationships/ctrlProp" Target="../ctrlProps/ctrlProp217.xml"/><Relationship Id="rId230" Type="http://schemas.openxmlformats.org/officeDocument/2006/relationships/ctrlProp" Target="../ctrlProps/ctrlProp228.xml"/><Relationship Id="rId25" Type="http://schemas.openxmlformats.org/officeDocument/2006/relationships/ctrlProp" Target="../ctrlProps/ctrlProp23.xml"/><Relationship Id="rId46" Type="http://schemas.openxmlformats.org/officeDocument/2006/relationships/ctrlProp" Target="../ctrlProps/ctrlProp44.xml"/><Relationship Id="rId67" Type="http://schemas.openxmlformats.org/officeDocument/2006/relationships/ctrlProp" Target="../ctrlProps/ctrlProp65.xml"/><Relationship Id="rId88" Type="http://schemas.openxmlformats.org/officeDocument/2006/relationships/ctrlProp" Target="../ctrlProps/ctrlProp86.xml"/><Relationship Id="rId111" Type="http://schemas.openxmlformats.org/officeDocument/2006/relationships/ctrlProp" Target="../ctrlProps/ctrlProp109.xml"/><Relationship Id="rId132" Type="http://schemas.openxmlformats.org/officeDocument/2006/relationships/ctrlProp" Target="../ctrlProps/ctrlProp130.xml"/><Relationship Id="rId153" Type="http://schemas.openxmlformats.org/officeDocument/2006/relationships/ctrlProp" Target="../ctrlProps/ctrlProp151.xml"/><Relationship Id="rId174" Type="http://schemas.openxmlformats.org/officeDocument/2006/relationships/ctrlProp" Target="../ctrlProps/ctrlProp172.xml"/><Relationship Id="rId195" Type="http://schemas.openxmlformats.org/officeDocument/2006/relationships/ctrlProp" Target="../ctrlProps/ctrlProp193.xml"/><Relationship Id="rId209" Type="http://schemas.openxmlformats.org/officeDocument/2006/relationships/ctrlProp" Target="../ctrlProps/ctrlProp207.xml"/><Relationship Id="rId220" Type="http://schemas.openxmlformats.org/officeDocument/2006/relationships/ctrlProp" Target="../ctrlProps/ctrlProp218.xml"/><Relationship Id="rId241" Type="http://schemas.openxmlformats.org/officeDocument/2006/relationships/ctrlProp" Target="../ctrlProps/ctrlProp239.xml"/><Relationship Id="rId15" Type="http://schemas.openxmlformats.org/officeDocument/2006/relationships/ctrlProp" Target="../ctrlProps/ctrlProp13.xml"/><Relationship Id="rId36" Type="http://schemas.openxmlformats.org/officeDocument/2006/relationships/ctrlProp" Target="../ctrlProps/ctrlProp34.xml"/><Relationship Id="rId57" Type="http://schemas.openxmlformats.org/officeDocument/2006/relationships/ctrlProp" Target="../ctrlProps/ctrlProp55.xml"/><Relationship Id="rId78" Type="http://schemas.openxmlformats.org/officeDocument/2006/relationships/ctrlProp" Target="../ctrlProps/ctrlProp76.xml"/><Relationship Id="rId99" Type="http://schemas.openxmlformats.org/officeDocument/2006/relationships/ctrlProp" Target="../ctrlProps/ctrlProp97.xml"/><Relationship Id="rId101" Type="http://schemas.openxmlformats.org/officeDocument/2006/relationships/ctrlProp" Target="../ctrlProps/ctrlProp99.xml"/><Relationship Id="rId122" Type="http://schemas.openxmlformats.org/officeDocument/2006/relationships/ctrlProp" Target="../ctrlProps/ctrlProp120.xml"/><Relationship Id="rId143" Type="http://schemas.openxmlformats.org/officeDocument/2006/relationships/ctrlProp" Target="../ctrlProps/ctrlProp141.xml"/><Relationship Id="rId164" Type="http://schemas.openxmlformats.org/officeDocument/2006/relationships/ctrlProp" Target="../ctrlProps/ctrlProp162.xml"/><Relationship Id="rId185" Type="http://schemas.openxmlformats.org/officeDocument/2006/relationships/ctrlProp" Target="../ctrlProps/ctrlProp183.xml"/><Relationship Id="rId4" Type="http://schemas.openxmlformats.org/officeDocument/2006/relationships/ctrlProp" Target="../ctrlProps/ctrlProp2.xml"/><Relationship Id="rId9" Type="http://schemas.openxmlformats.org/officeDocument/2006/relationships/ctrlProp" Target="../ctrlProps/ctrlProp7.xml"/><Relationship Id="rId180" Type="http://schemas.openxmlformats.org/officeDocument/2006/relationships/ctrlProp" Target="../ctrlProps/ctrlProp178.xml"/><Relationship Id="rId210" Type="http://schemas.openxmlformats.org/officeDocument/2006/relationships/ctrlProp" Target="../ctrlProps/ctrlProp208.xml"/><Relationship Id="rId215" Type="http://schemas.openxmlformats.org/officeDocument/2006/relationships/ctrlProp" Target="../ctrlProps/ctrlProp213.xml"/><Relationship Id="rId236" Type="http://schemas.openxmlformats.org/officeDocument/2006/relationships/ctrlProp" Target="../ctrlProps/ctrlProp234.xml"/><Relationship Id="rId26" Type="http://schemas.openxmlformats.org/officeDocument/2006/relationships/ctrlProp" Target="../ctrlProps/ctrlProp24.xml"/><Relationship Id="rId231" Type="http://schemas.openxmlformats.org/officeDocument/2006/relationships/ctrlProp" Target="../ctrlProps/ctrlProp229.xml"/><Relationship Id="rId47" Type="http://schemas.openxmlformats.org/officeDocument/2006/relationships/ctrlProp" Target="../ctrlProps/ctrlProp45.xml"/><Relationship Id="rId68" Type="http://schemas.openxmlformats.org/officeDocument/2006/relationships/ctrlProp" Target="../ctrlProps/ctrlProp66.xml"/><Relationship Id="rId89" Type="http://schemas.openxmlformats.org/officeDocument/2006/relationships/ctrlProp" Target="../ctrlProps/ctrlProp87.xml"/><Relationship Id="rId112" Type="http://schemas.openxmlformats.org/officeDocument/2006/relationships/ctrlProp" Target="../ctrlProps/ctrlProp110.xml"/><Relationship Id="rId133" Type="http://schemas.openxmlformats.org/officeDocument/2006/relationships/ctrlProp" Target="../ctrlProps/ctrlProp131.xml"/><Relationship Id="rId154" Type="http://schemas.openxmlformats.org/officeDocument/2006/relationships/ctrlProp" Target="../ctrlProps/ctrlProp152.xml"/><Relationship Id="rId175" Type="http://schemas.openxmlformats.org/officeDocument/2006/relationships/ctrlProp" Target="../ctrlProps/ctrlProp173.xml"/><Relationship Id="rId196" Type="http://schemas.openxmlformats.org/officeDocument/2006/relationships/ctrlProp" Target="../ctrlProps/ctrlProp194.xml"/><Relationship Id="rId200" Type="http://schemas.openxmlformats.org/officeDocument/2006/relationships/ctrlProp" Target="../ctrlProps/ctrlProp198.xml"/><Relationship Id="rId16" Type="http://schemas.openxmlformats.org/officeDocument/2006/relationships/ctrlProp" Target="../ctrlProps/ctrlProp14.xml"/><Relationship Id="rId221" Type="http://schemas.openxmlformats.org/officeDocument/2006/relationships/ctrlProp" Target="../ctrlProps/ctrlProp219.xml"/><Relationship Id="rId242" Type="http://schemas.openxmlformats.org/officeDocument/2006/relationships/ctrlProp" Target="../ctrlProps/ctrlProp240.xml"/><Relationship Id="rId37" Type="http://schemas.openxmlformats.org/officeDocument/2006/relationships/ctrlProp" Target="../ctrlProps/ctrlProp35.xml"/><Relationship Id="rId58" Type="http://schemas.openxmlformats.org/officeDocument/2006/relationships/ctrlProp" Target="../ctrlProps/ctrlProp56.xml"/><Relationship Id="rId79" Type="http://schemas.openxmlformats.org/officeDocument/2006/relationships/ctrlProp" Target="../ctrlProps/ctrlProp77.xml"/><Relationship Id="rId102" Type="http://schemas.openxmlformats.org/officeDocument/2006/relationships/ctrlProp" Target="../ctrlProps/ctrlProp100.xml"/><Relationship Id="rId123" Type="http://schemas.openxmlformats.org/officeDocument/2006/relationships/ctrlProp" Target="../ctrlProps/ctrlProp121.xml"/><Relationship Id="rId144" Type="http://schemas.openxmlformats.org/officeDocument/2006/relationships/ctrlProp" Target="../ctrlProps/ctrlProp142.xml"/><Relationship Id="rId90" Type="http://schemas.openxmlformats.org/officeDocument/2006/relationships/ctrlProp" Target="../ctrlProps/ctrlProp88.xml"/><Relationship Id="rId165" Type="http://schemas.openxmlformats.org/officeDocument/2006/relationships/ctrlProp" Target="../ctrlProps/ctrlProp163.xml"/><Relationship Id="rId186" Type="http://schemas.openxmlformats.org/officeDocument/2006/relationships/ctrlProp" Target="../ctrlProps/ctrlProp184.xml"/><Relationship Id="rId211" Type="http://schemas.openxmlformats.org/officeDocument/2006/relationships/ctrlProp" Target="../ctrlProps/ctrlProp209.xml"/><Relationship Id="rId232" Type="http://schemas.openxmlformats.org/officeDocument/2006/relationships/ctrlProp" Target="../ctrlProps/ctrlProp230.xml"/><Relationship Id="rId27" Type="http://schemas.openxmlformats.org/officeDocument/2006/relationships/ctrlProp" Target="../ctrlProps/ctrlProp25.xml"/><Relationship Id="rId48" Type="http://schemas.openxmlformats.org/officeDocument/2006/relationships/ctrlProp" Target="../ctrlProps/ctrlProp46.xml"/><Relationship Id="rId69" Type="http://schemas.openxmlformats.org/officeDocument/2006/relationships/ctrlProp" Target="../ctrlProps/ctrlProp67.xml"/><Relationship Id="rId113" Type="http://schemas.openxmlformats.org/officeDocument/2006/relationships/ctrlProp" Target="../ctrlProps/ctrlProp111.xml"/><Relationship Id="rId134" Type="http://schemas.openxmlformats.org/officeDocument/2006/relationships/ctrlProp" Target="../ctrlProps/ctrlProp132.xml"/><Relationship Id="rId80" Type="http://schemas.openxmlformats.org/officeDocument/2006/relationships/ctrlProp" Target="../ctrlProps/ctrlProp78.xml"/><Relationship Id="rId155" Type="http://schemas.openxmlformats.org/officeDocument/2006/relationships/ctrlProp" Target="../ctrlProps/ctrlProp153.xml"/><Relationship Id="rId176" Type="http://schemas.openxmlformats.org/officeDocument/2006/relationships/ctrlProp" Target="../ctrlProps/ctrlProp174.xml"/><Relationship Id="rId197" Type="http://schemas.openxmlformats.org/officeDocument/2006/relationships/ctrlProp" Target="../ctrlProps/ctrlProp195.xml"/><Relationship Id="rId201" Type="http://schemas.openxmlformats.org/officeDocument/2006/relationships/ctrlProp" Target="../ctrlProps/ctrlProp199.xml"/><Relationship Id="rId222" Type="http://schemas.openxmlformats.org/officeDocument/2006/relationships/ctrlProp" Target="../ctrlProps/ctrlProp220.xml"/><Relationship Id="rId243" Type="http://schemas.openxmlformats.org/officeDocument/2006/relationships/ctrlProp" Target="../ctrlProps/ctrlProp241.xml"/><Relationship Id="rId17" Type="http://schemas.openxmlformats.org/officeDocument/2006/relationships/ctrlProp" Target="../ctrlProps/ctrlProp15.xml"/><Relationship Id="rId38" Type="http://schemas.openxmlformats.org/officeDocument/2006/relationships/ctrlProp" Target="../ctrlProps/ctrlProp36.xml"/><Relationship Id="rId59" Type="http://schemas.openxmlformats.org/officeDocument/2006/relationships/ctrlProp" Target="../ctrlProps/ctrlProp57.xml"/><Relationship Id="rId103" Type="http://schemas.openxmlformats.org/officeDocument/2006/relationships/ctrlProp" Target="../ctrlProps/ctrlProp101.xml"/><Relationship Id="rId124" Type="http://schemas.openxmlformats.org/officeDocument/2006/relationships/ctrlProp" Target="../ctrlProps/ctrlProp122.xml"/><Relationship Id="rId70" Type="http://schemas.openxmlformats.org/officeDocument/2006/relationships/ctrlProp" Target="../ctrlProps/ctrlProp68.xml"/><Relationship Id="rId91" Type="http://schemas.openxmlformats.org/officeDocument/2006/relationships/ctrlProp" Target="../ctrlProps/ctrlProp89.xml"/><Relationship Id="rId145" Type="http://schemas.openxmlformats.org/officeDocument/2006/relationships/ctrlProp" Target="../ctrlProps/ctrlProp143.xml"/><Relationship Id="rId166" Type="http://schemas.openxmlformats.org/officeDocument/2006/relationships/ctrlProp" Target="../ctrlProps/ctrlProp164.xml"/><Relationship Id="rId187" Type="http://schemas.openxmlformats.org/officeDocument/2006/relationships/ctrlProp" Target="../ctrlProps/ctrlProp185.xml"/><Relationship Id="rId1" Type="http://schemas.openxmlformats.org/officeDocument/2006/relationships/drawing" Target="../drawings/drawing1.xml"/><Relationship Id="rId212" Type="http://schemas.openxmlformats.org/officeDocument/2006/relationships/ctrlProp" Target="../ctrlProps/ctrlProp210.xml"/><Relationship Id="rId233" Type="http://schemas.openxmlformats.org/officeDocument/2006/relationships/ctrlProp" Target="../ctrlProps/ctrlProp231.xml"/><Relationship Id="rId28" Type="http://schemas.openxmlformats.org/officeDocument/2006/relationships/ctrlProp" Target="../ctrlProps/ctrlProp26.xml"/><Relationship Id="rId49" Type="http://schemas.openxmlformats.org/officeDocument/2006/relationships/ctrlProp" Target="../ctrlProps/ctrlProp47.xml"/><Relationship Id="rId114" Type="http://schemas.openxmlformats.org/officeDocument/2006/relationships/ctrlProp" Target="../ctrlProps/ctrlProp112.xml"/><Relationship Id="rId60" Type="http://schemas.openxmlformats.org/officeDocument/2006/relationships/ctrlProp" Target="../ctrlProps/ctrlProp58.xml"/><Relationship Id="rId81" Type="http://schemas.openxmlformats.org/officeDocument/2006/relationships/ctrlProp" Target="../ctrlProps/ctrlProp79.xml"/><Relationship Id="rId135" Type="http://schemas.openxmlformats.org/officeDocument/2006/relationships/ctrlProp" Target="../ctrlProps/ctrlProp133.xml"/><Relationship Id="rId156" Type="http://schemas.openxmlformats.org/officeDocument/2006/relationships/ctrlProp" Target="../ctrlProps/ctrlProp154.xml"/><Relationship Id="rId177" Type="http://schemas.openxmlformats.org/officeDocument/2006/relationships/ctrlProp" Target="../ctrlProps/ctrlProp175.xml"/><Relationship Id="rId198" Type="http://schemas.openxmlformats.org/officeDocument/2006/relationships/ctrlProp" Target="../ctrlProps/ctrlProp196.xml"/><Relationship Id="rId202" Type="http://schemas.openxmlformats.org/officeDocument/2006/relationships/ctrlProp" Target="../ctrlProps/ctrlProp200.xml"/><Relationship Id="rId223" Type="http://schemas.openxmlformats.org/officeDocument/2006/relationships/ctrlProp" Target="../ctrlProps/ctrlProp221.xml"/><Relationship Id="rId244" Type="http://schemas.openxmlformats.org/officeDocument/2006/relationships/ctrlProp" Target="../ctrlProps/ctrlProp242.xml"/><Relationship Id="rId18" Type="http://schemas.openxmlformats.org/officeDocument/2006/relationships/ctrlProp" Target="../ctrlProps/ctrlProp16.xml"/><Relationship Id="rId39" Type="http://schemas.openxmlformats.org/officeDocument/2006/relationships/ctrlProp" Target="../ctrlProps/ctrlProp37.xml"/><Relationship Id="rId50" Type="http://schemas.openxmlformats.org/officeDocument/2006/relationships/ctrlProp" Target="../ctrlProps/ctrlProp48.xml"/><Relationship Id="rId104" Type="http://schemas.openxmlformats.org/officeDocument/2006/relationships/ctrlProp" Target="../ctrlProps/ctrlProp102.xml"/><Relationship Id="rId125" Type="http://schemas.openxmlformats.org/officeDocument/2006/relationships/ctrlProp" Target="../ctrlProps/ctrlProp123.xml"/><Relationship Id="rId146" Type="http://schemas.openxmlformats.org/officeDocument/2006/relationships/ctrlProp" Target="../ctrlProps/ctrlProp144.xml"/><Relationship Id="rId167" Type="http://schemas.openxmlformats.org/officeDocument/2006/relationships/ctrlProp" Target="../ctrlProps/ctrlProp165.xml"/><Relationship Id="rId188" Type="http://schemas.openxmlformats.org/officeDocument/2006/relationships/ctrlProp" Target="../ctrlProps/ctrlProp186.xml"/><Relationship Id="rId71" Type="http://schemas.openxmlformats.org/officeDocument/2006/relationships/ctrlProp" Target="../ctrlProps/ctrlProp69.xml"/><Relationship Id="rId92" Type="http://schemas.openxmlformats.org/officeDocument/2006/relationships/ctrlProp" Target="../ctrlProps/ctrlProp90.xml"/><Relationship Id="rId213" Type="http://schemas.openxmlformats.org/officeDocument/2006/relationships/ctrlProp" Target="../ctrlProps/ctrlProp211.xml"/><Relationship Id="rId234" Type="http://schemas.openxmlformats.org/officeDocument/2006/relationships/ctrlProp" Target="../ctrlProps/ctrlProp232.xml"/><Relationship Id="rId2" Type="http://schemas.openxmlformats.org/officeDocument/2006/relationships/vmlDrawing" Target="../drawings/vmlDrawing1.vml"/><Relationship Id="rId29" Type="http://schemas.openxmlformats.org/officeDocument/2006/relationships/ctrlProp" Target="../ctrlProps/ctrlProp27.xml"/><Relationship Id="rId40" Type="http://schemas.openxmlformats.org/officeDocument/2006/relationships/ctrlProp" Target="../ctrlProps/ctrlProp38.xml"/><Relationship Id="rId115" Type="http://schemas.openxmlformats.org/officeDocument/2006/relationships/ctrlProp" Target="../ctrlProps/ctrlProp113.xml"/><Relationship Id="rId136" Type="http://schemas.openxmlformats.org/officeDocument/2006/relationships/ctrlProp" Target="../ctrlProps/ctrlProp134.xml"/><Relationship Id="rId157" Type="http://schemas.openxmlformats.org/officeDocument/2006/relationships/ctrlProp" Target="../ctrlProps/ctrlProp155.xml"/><Relationship Id="rId178" Type="http://schemas.openxmlformats.org/officeDocument/2006/relationships/ctrlProp" Target="../ctrlProps/ctrlProp176.xml"/><Relationship Id="rId61" Type="http://schemas.openxmlformats.org/officeDocument/2006/relationships/ctrlProp" Target="../ctrlProps/ctrlProp59.xml"/><Relationship Id="rId82" Type="http://schemas.openxmlformats.org/officeDocument/2006/relationships/ctrlProp" Target="../ctrlProps/ctrlProp80.xml"/><Relationship Id="rId199" Type="http://schemas.openxmlformats.org/officeDocument/2006/relationships/ctrlProp" Target="../ctrlProps/ctrlProp197.xml"/><Relationship Id="rId203" Type="http://schemas.openxmlformats.org/officeDocument/2006/relationships/ctrlProp" Target="../ctrlProps/ctrlProp201.xml"/><Relationship Id="rId19" Type="http://schemas.openxmlformats.org/officeDocument/2006/relationships/ctrlProp" Target="../ctrlProps/ctrlProp17.xml"/><Relationship Id="rId224" Type="http://schemas.openxmlformats.org/officeDocument/2006/relationships/ctrlProp" Target="../ctrlProps/ctrlProp222.xml"/><Relationship Id="rId245" Type="http://schemas.openxmlformats.org/officeDocument/2006/relationships/ctrlProp" Target="../ctrlProps/ctrlProp243.xml"/><Relationship Id="rId30" Type="http://schemas.openxmlformats.org/officeDocument/2006/relationships/ctrlProp" Target="../ctrlProps/ctrlProp28.xml"/><Relationship Id="rId105" Type="http://schemas.openxmlformats.org/officeDocument/2006/relationships/ctrlProp" Target="../ctrlProps/ctrlProp103.xml"/><Relationship Id="rId126" Type="http://schemas.openxmlformats.org/officeDocument/2006/relationships/ctrlProp" Target="../ctrlProps/ctrlProp124.xml"/><Relationship Id="rId147" Type="http://schemas.openxmlformats.org/officeDocument/2006/relationships/ctrlProp" Target="../ctrlProps/ctrlProp145.xml"/><Relationship Id="rId168" Type="http://schemas.openxmlformats.org/officeDocument/2006/relationships/ctrlProp" Target="../ctrlProps/ctrlProp166.xml"/><Relationship Id="rId51" Type="http://schemas.openxmlformats.org/officeDocument/2006/relationships/ctrlProp" Target="../ctrlProps/ctrlProp49.xml"/><Relationship Id="rId72" Type="http://schemas.openxmlformats.org/officeDocument/2006/relationships/ctrlProp" Target="../ctrlProps/ctrlProp70.xml"/><Relationship Id="rId93" Type="http://schemas.openxmlformats.org/officeDocument/2006/relationships/ctrlProp" Target="../ctrlProps/ctrlProp91.xml"/><Relationship Id="rId189" Type="http://schemas.openxmlformats.org/officeDocument/2006/relationships/ctrlProp" Target="../ctrlProps/ctrlProp187.xml"/><Relationship Id="rId3" Type="http://schemas.openxmlformats.org/officeDocument/2006/relationships/ctrlProp" Target="../ctrlProps/ctrlProp1.xml"/><Relationship Id="rId214" Type="http://schemas.openxmlformats.org/officeDocument/2006/relationships/ctrlProp" Target="../ctrlProps/ctrlProp212.xml"/><Relationship Id="rId235" Type="http://schemas.openxmlformats.org/officeDocument/2006/relationships/ctrlProp" Target="../ctrlProps/ctrlProp233.xml"/><Relationship Id="rId116" Type="http://schemas.openxmlformats.org/officeDocument/2006/relationships/ctrlProp" Target="../ctrlProps/ctrlProp114.xml"/><Relationship Id="rId137" Type="http://schemas.openxmlformats.org/officeDocument/2006/relationships/ctrlProp" Target="../ctrlProps/ctrlProp135.xml"/><Relationship Id="rId158" Type="http://schemas.openxmlformats.org/officeDocument/2006/relationships/ctrlProp" Target="../ctrlProps/ctrlProp156.xml"/><Relationship Id="rId20" Type="http://schemas.openxmlformats.org/officeDocument/2006/relationships/ctrlProp" Target="../ctrlProps/ctrlProp18.xml"/><Relationship Id="rId41" Type="http://schemas.openxmlformats.org/officeDocument/2006/relationships/ctrlProp" Target="../ctrlProps/ctrlProp39.xml"/><Relationship Id="rId62" Type="http://schemas.openxmlformats.org/officeDocument/2006/relationships/ctrlProp" Target="../ctrlProps/ctrlProp60.xml"/><Relationship Id="rId83" Type="http://schemas.openxmlformats.org/officeDocument/2006/relationships/ctrlProp" Target="../ctrlProps/ctrlProp81.xml"/><Relationship Id="rId179" Type="http://schemas.openxmlformats.org/officeDocument/2006/relationships/ctrlProp" Target="../ctrlProps/ctrlProp177.xml"/><Relationship Id="rId190" Type="http://schemas.openxmlformats.org/officeDocument/2006/relationships/ctrlProp" Target="../ctrlProps/ctrlProp188.xml"/><Relationship Id="rId204" Type="http://schemas.openxmlformats.org/officeDocument/2006/relationships/ctrlProp" Target="../ctrlProps/ctrlProp202.xml"/><Relationship Id="rId225" Type="http://schemas.openxmlformats.org/officeDocument/2006/relationships/ctrlProp" Target="../ctrlProps/ctrlProp223.xml"/><Relationship Id="rId246" Type="http://schemas.openxmlformats.org/officeDocument/2006/relationships/ctrlProp" Target="../ctrlProps/ctrlProp244.xml"/><Relationship Id="rId106" Type="http://schemas.openxmlformats.org/officeDocument/2006/relationships/ctrlProp" Target="../ctrlProps/ctrlProp104.xml"/><Relationship Id="rId127" Type="http://schemas.openxmlformats.org/officeDocument/2006/relationships/ctrlProp" Target="../ctrlProps/ctrlProp125.xml"/><Relationship Id="rId10" Type="http://schemas.openxmlformats.org/officeDocument/2006/relationships/ctrlProp" Target="../ctrlProps/ctrlProp8.xml"/><Relationship Id="rId31" Type="http://schemas.openxmlformats.org/officeDocument/2006/relationships/ctrlProp" Target="../ctrlProps/ctrlProp29.xml"/><Relationship Id="rId52" Type="http://schemas.openxmlformats.org/officeDocument/2006/relationships/ctrlProp" Target="../ctrlProps/ctrlProp50.xml"/><Relationship Id="rId73" Type="http://schemas.openxmlformats.org/officeDocument/2006/relationships/ctrlProp" Target="../ctrlProps/ctrlProp71.xml"/><Relationship Id="rId94" Type="http://schemas.openxmlformats.org/officeDocument/2006/relationships/ctrlProp" Target="../ctrlProps/ctrlProp92.xml"/><Relationship Id="rId148" Type="http://schemas.openxmlformats.org/officeDocument/2006/relationships/ctrlProp" Target="../ctrlProps/ctrlProp146.xml"/><Relationship Id="rId169" Type="http://schemas.openxmlformats.org/officeDocument/2006/relationships/ctrlProp" Target="../ctrlProps/ctrlProp16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70.xml"/><Relationship Id="rId21" Type="http://schemas.openxmlformats.org/officeDocument/2006/relationships/ctrlProp" Target="../ctrlProps/ctrlProp265.xml"/><Relationship Id="rId42" Type="http://schemas.openxmlformats.org/officeDocument/2006/relationships/ctrlProp" Target="../ctrlProps/ctrlProp286.xml"/><Relationship Id="rId47" Type="http://schemas.openxmlformats.org/officeDocument/2006/relationships/ctrlProp" Target="../ctrlProps/ctrlProp291.xml"/><Relationship Id="rId63" Type="http://schemas.openxmlformats.org/officeDocument/2006/relationships/ctrlProp" Target="../ctrlProps/ctrlProp307.xml"/><Relationship Id="rId68" Type="http://schemas.openxmlformats.org/officeDocument/2006/relationships/ctrlProp" Target="../ctrlProps/ctrlProp312.xml"/><Relationship Id="rId84" Type="http://schemas.openxmlformats.org/officeDocument/2006/relationships/ctrlProp" Target="../ctrlProps/ctrlProp328.xml"/><Relationship Id="rId89" Type="http://schemas.openxmlformats.org/officeDocument/2006/relationships/ctrlProp" Target="../ctrlProps/ctrlProp333.xml"/><Relationship Id="rId16" Type="http://schemas.openxmlformats.org/officeDocument/2006/relationships/ctrlProp" Target="../ctrlProps/ctrlProp260.xml"/><Relationship Id="rId11" Type="http://schemas.openxmlformats.org/officeDocument/2006/relationships/ctrlProp" Target="../ctrlProps/ctrlProp255.xml"/><Relationship Id="rId32" Type="http://schemas.openxmlformats.org/officeDocument/2006/relationships/ctrlProp" Target="../ctrlProps/ctrlProp276.xml"/><Relationship Id="rId37" Type="http://schemas.openxmlformats.org/officeDocument/2006/relationships/ctrlProp" Target="../ctrlProps/ctrlProp281.xml"/><Relationship Id="rId53" Type="http://schemas.openxmlformats.org/officeDocument/2006/relationships/ctrlProp" Target="../ctrlProps/ctrlProp297.xml"/><Relationship Id="rId58" Type="http://schemas.openxmlformats.org/officeDocument/2006/relationships/ctrlProp" Target="../ctrlProps/ctrlProp302.xml"/><Relationship Id="rId74" Type="http://schemas.openxmlformats.org/officeDocument/2006/relationships/ctrlProp" Target="../ctrlProps/ctrlProp318.xml"/><Relationship Id="rId79" Type="http://schemas.openxmlformats.org/officeDocument/2006/relationships/ctrlProp" Target="../ctrlProps/ctrlProp323.xml"/><Relationship Id="rId5" Type="http://schemas.openxmlformats.org/officeDocument/2006/relationships/ctrlProp" Target="../ctrlProps/ctrlProp249.xml"/><Relationship Id="rId90" Type="http://schemas.openxmlformats.org/officeDocument/2006/relationships/ctrlProp" Target="../ctrlProps/ctrlProp334.xml"/><Relationship Id="rId14" Type="http://schemas.openxmlformats.org/officeDocument/2006/relationships/ctrlProp" Target="../ctrlProps/ctrlProp258.xml"/><Relationship Id="rId22" Type="http://schemas.openxmlformats.org/officeDocument/2006/relationships/ctrlProp" Target="../ctrlProps/ctrlProp266.xml"/><Relationship Id="rId27" Type="http://schemas.openxmlformats.org/officeDocument/2006/relationships/ctrlProp" Target="../ctrlProps/ctrlProp271.xml"/><Relationship Id="rId30" Type="http://schemas.openxmlformats.org/officeDocument/2006/relationships/ctrlProp" Target="../ctrlProps/ctrlProp274.xml"/><Relationship Id="rId35" Type="http://schemas.openxmlformats.org/officeDocument/2006/relationships/ctrlProp" Target="../ctrlProps/ctrlProp279.xml"/><Relationship Id="rId43" Type="http://schemas.openxmlformats.org/officeDocument/2006/relationships/ctrlProp" Target="../ctrlProps/ctrlProp287.xml"/><Relationship Id="rId48" Type="http://schemas.openxmlformats.org/officeDocument/2006/relationships/ctrlProp" Target="../ctrlProps/ctrlProp292.xml"/><Relationship Id="rId56" Type="http://schemas.openxmlformats.org/officeDocument/2006/relationships/ctrlProp" Target="../ctrlProps/ctrlProp300.xml"/><Relationship Id="rId64" Type="http://schemas.openxmlformats.org/officeDocument/2006/relationships/ctrlProp" Target="../ctrlProps/ctrlProp308.xml"/><Relationship Id="rId69" Type="http://schemas.openxmlformats.org/officeDocument/2006/relationships/ctrlProp" Target="../ctrlProps/ctrlProp313.xml"/><Relationship Id="rId77" Type="http://schemas.openxmlformats.org/officeDocument/2006/relationships/ctrlProp" Target="../ctrlProps/ctrlProp321.xml"/><Relationship Id="rId8" Type="http://schemas.openxmlformats.org/officeDocument/2006/relationships/ctrlProp" Target="../ctrlProps/ctrlProp252.xml"/><Relationship Id="rId51" Type="http://schemas.openxmlformats.org/officeDocument/2006/relationships/ctrlProp" Target="../ctrlProps/ctrlProp295.xml"/><Relationship Id="rId72" Type="http://schemas.openxmlformats.org/officeDocument/2006/relationships/ctrlProp" Target="../ctrlProps/ctrlProp316.xml"/><Relationship Id="rId80" Type="http://schemas.openxmlformats.org/officeDocument/2006/relationships/ctrlProp" Target="../ctrlProps/ctrlProp324.xml"/><Relationship Id="rId85" Type="http://schemas.openxmlformats.org/officeDocument/2006/relationships/ctrlProp" Target="../ctrlProps/ctrlProp329.xml"/><Relationship Id="rId3" Type="http://schemas.openxmlformats.org/officeDocument/2006/relationships/vmlDrawing" Target="../drawings/vmlDrawing2.vml"/><Relationship Id="rId12" Type="http://schemas.openxmlformats.org/officeDocument/2006/relationships/ctrlProp" Target="../ctrlProps/ctrlProp256.xml"/><Relationship Id="rId17" Type="http://schemas.openxmlformats.org/officeDocument/2006/relationships/ctrlProp" Target="../ctrlProps/ctrlProp261.xml"/><Relationship Id="rId25" Type="http://schemas.openxmlformats.org/officeDocument/2006/relationships/ctrlProp" Target="../ctrlProps/ctrlProp269.xml"/><Relationship Id="rId33" Type="http://schemas.openxmlformats.org/officeDocument/2006/relationships/ctrlProp" Target="../ctrlProps/ctrlProp277.xml"/><Relationship Id="rId38" Type="http://schemas.openxmlformats.org/officeDocument/2006/relationships/ctrlProp" Target="../ctrlProps/ctrlProp282.xml"/><Relationship Id="rId46" Type="http://schemas.openxmlformats.org/officeDocument/2006/relationships/ctrlProp" Target="../ctrlProps/ctrlProp290.xml"/><Relationship Id="rId59" Type="http://schemas.openxmlformats.org/officeDocument/2006/relationships/ctrlProp" Target="../ctrlProps/ctrlProp303.xml"/><Relationship Id="rId67" Type="http://schemas.openxmlformats.org/officeDocument/2006/relationships/ctrlProp" Target="../ctrlProps/ctrlProp311.xml"/><Relationship Id="rId20" Type="http://schemas.openxmlformats.org/officeDocument/2006/relationships/ctrlProp" Target="../ctrlProps/ctrlProp264.xml"/><Relationship Id="rId41" Type="http://schemas.openxmlformats.org/officeDocument/2006/relationships/ctrlProp" Target="../ctrlProps/ctrlProp285.xml"/><Relationship Id="rId54" Type="http://schemas.openxmlformats.org/officeDocument/2006/relationships/ctrlProp" Target="../ctrlProps/ctrlProp298.xml"/><Relationship Id="rId62" Type="http://schemas.openxmlformats.org/officeDocument/2006/relationships/ctrlProp" Target="../ctrlProps/ctrlProp306.xml"/><Relationship Id="rId70" Type="http://schemas.openxmlformats.org/officeDocument/2006/relationships/ctrlProp" Target="../ctrlProps/ctrlProp314.xml"/><Relationship Id="rId75" Type="http://schemas.openxmlformats.org/officeDocument/2006/relationships/ctrlProp" Target="../ctrlProps/ctrlProp319.xml"/><Relationship Id="rId83" Type="http://schemas.openxmlformats.org/officeDocument/2006/relationships/ctrlProp" Target="../ctrlProps/ctrlProp327.xml"/><Relationship Id="rId88" Type="http://schemas.openxmlformats.org/officeDocument/2006/relationships/ctrlProp" Target="../ctrlProps/ctrlProp332.xml"/><Relationship Id="rId1" Type="http://schemas.openxmlformats.org/officeDocument/2006/relationships/printerSettings" Target="../printerSettings/printerSettings1.bin"/><Relationship Id="rId6" Type="http://schemas.openxmlformats.org/officeDocument/2006/relationships/ctrlProp" Target="../ctrlProps/ctrlProp250.xml"/><Relationship Id="rId15" Type="http://schemas.openxmlformats.org/officeDocument/2006/relationships/ctrlProp" Target="../ctrlProps/ctrlProp259.xml"/><Relationship Id="rId23" Type="http://schemas.openxmlformats.org/officeDocument/2006/relationships/ctrlProp" Target="../ctrlProps/ctrlProp267.xml"/><Relationship Id="rId28" Type="http://schemas.openxmlformats.org/officeDocument/2006/relationships/ctrlProp" Target="../ctrlProps/ctrlProp272.xml"/><Relationship Id="rId36" Type="http://schemas.openxmlformats.org/officeDocument/2006/relationships/ctrlProp" Target="../ctrlProps/ctrlProp280.xml"/><Relationship Id="rId49" Type="http://schemas.openxmlformats.org/officeDocument/2006/relationships/ctrlProp" Target="../ctrlProps/ctrlProp293.xml"/><Relationship Id="rId57" Type="http://schemas.openxmlformats.org/officeDocument/2006/relationships/ctrlProp" Target="../ctrlProps/ctrlProp301.xml"/><Relationship Id="rId10" Type="http://schemas.openxmlformats.org/officeDocument/2006/relationships/ctrlProp" Target="../ctrlProps/ctrlProp254.xml"/><Relationship Id="rId31" Type="http://schemas.openxmlformats.org/officeDocument/2006/relationships/ctrlProp" Target="../ctrlProps/ctrlProp275.xml"/><Relationship Id="rId44" Type="http://schemas.openxmlformats.org/officeDocument/2006/relationships/ctrlProp" Target="../ctrlProps/ctrlProp288.xml"/><Relationship Id="rId52" Type="http://schemas.openxmlformats.org/officeDocument/2006/relationships/ctrlProp" Target="../ctrlProps/ctrlProp296.xml"/><Relationship Id="rId60" Type="http://schemas.openxmlformats.org/officeDocument/2006/relationships/ctrlProp" Target="../ctrlProps/ctrlProp304.xml"/><Relationship Id="rId65" Type="http://schemas.openxmlformats.org/officeDocument/2006/relationships/ctrlProp" Target="../ctrlProps/ctrlProp309.xml"/><Relationship Id="rId73" Type="http://schemas.openxmlformats.org/officeDocument/2006/relationships/ctrlProp" Target="../ctrlProps/ctrlProp317.xml"/><Relationship Id="rId78" Type="http://schemas.openxmlformats.org/officeDocument/2006/relationships/ctrlProp" Target="../ctrlProps/ctrlProp322.xml"/><Relationship Id="rId81" Type="http://schemas.openxmlformats.org/officeDocument/2006/relationships/ctrlProp" Target="../ctrlProps/ctrlProp325.xml"/><Relationship Id="rId86" Type="http://schemas.openxmlformats.org/officeDocument/2006/relationships/ctrlProp" Target="../ctrlProps/ctrlProp330.xml"/><Relationship Id="rId4" Type="http://schemas.openxmlformats.org/officeDocument/2006/relationships/ctrlProp" Target="../ctrlProps/ctrlProp248.xml"/><Relationship Id="rId9" Type="http://schemas.openxmlformats.org/officeDocument/2006/relationships/ctrlProp" Target="../ctrlProps/ctrlProp253.xml"/><Relationship Id="rId13" Type="http://schemas.openxmlformats.org/officeDocument/2006/relationships/ctrlProp" Target="../ctrlProps/ctrlProp257.xml"/><Relationship Id="rId18" Type="http://schemas.openxmlformats.org/officeDocument/2006/relationships/ctrlProp" Target="../ctrlProps/ctrlProp262.xml"/><Relationship Id="rId39" Type="http://schemas.openxmlformats.org/officeDocument/2006/relationships/ctrlProp" Target="../ctrlProps/ctrlProp283.xml"/><Relationship Id="rId34" Type="http://schemas.openxmlformats.org/officeDocument/2006/relationships/ctrlProp" Target="../ctrlProps/ctrlProp278.xml"/><Relationship Id="rId50" Type="http://schemas.openxmlformats.org/officeDocument/2006/relationships/ctrlProp" Target="../ctrlProps/ctrlProp294.xml"/><Relationship Id="rId55" Type="http://schemas.openxmlformats.org/officeDocument/2006/relationships/ctrlProp" Target="../ctrlProps/ctrlProp299.xml"/><Relationship Id="rId76" Type="http://schemas.openxmlformats.org/officeDocument/2006/relationships/ctrlProp" Target="../ctrlProps/ctrlProp320.xml"/><Relationship Id="rId7" Type="http://schemas.openxmlformats.org/officeDocument/2006/relationships/ctrlProp" Target="../ctrlProps/ctrlProp251.xml"/><Relationship Id="rId71" Type="http://schemas.openxmlformats.org/officeDocument/2006/relationships/ctrlProp" Target="../ctrlProps/ctrlProp315.xml"/><Relationship Id="rId2" Type="http://schemas.openxmlformats.org/officeDocument/2006/relationships/drawing" Target="../drawings/drawing4.xml"/><Relationship Id="rId29" Type="http://schemas.openxmlformats.org/officeDocument/2006/relationships/ctrlProp" Target="../ctrlProps/ctrlProp273.xml"/><Relationship Id="rId24" Type="http://schemas.openxmlformats.org/officeDocument/2006/relationships/ctrlProp" Target="../ctrlProps/ctrlProp268.xml"/><Relationship Id="rId40" Type="http://schemas.openxmlformats.org/officeDocument/2006/relationships/ctrlProp" Target="../ctrlProps/ctrlProp284.xml"/><Relationship Id="rId45" Type="http://schemas.openxmlformats.org/officeDocument/2006/relationships/ctrlProp" Target="../ctrlProps/ctrlProp289.xml"/><Relationship Id="rId66" Type="http://schemas.openxmlformats.org/officeDocument/2006/relationships/ctrlProp" Target="../ctrlProps/ctrlProp310.xml"/><Relationship Id="rId87" Type="http://schemas.openxmlformats.org/officeDocument/2006/relationships/ctrlProp" Target="../ctrlProps/ctrlProp331.xml"/><Relationship Id="rId61" Type="http://schemas.openxmlformats.org/officeDocument/2006/relationships/ctrlProp" Target="../ctrlProps/ctrlProp305.xml"/><Relationship Id="rId82" Type="http://schemas.openxmlformats.org/officeDocument/2006/relationships/ctrlProp" Target="../ctrlProps/ctrlProp326.xml"/><Relationship Id="rId19" Type="http://schemas.openxmlformats.org/officeDocument/2006/relationships/ctrlProp" Target="../ctrlProps/ctrlProp26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B715B-DEFE-2943-A548-EEB6817A13CA}">
  <sheetPr codeName="Tabelle3"/>
  <dimension ref="A1:V72"/>
  <sheetViews>
    <sheetView tabSelected="1" zoomScale="50" zoomScaleNormal="50" workbookViewId="0">
      <selection activeCell="N17" sqref="N17"/>
    </sheetView>
  </sheetViews>
  <sheetFormatPr baseColWidth="10" defaultColWidth="11.42578125" defaultRowHeight="15"/>
  <cols>
    <col min="1" max="1" width="28.7109375" customWidth="1"/>
    <col min="12" max="19" width="20.85546875" customWidth="1"/>
  </cols>
  <sheetData>
    <row r="1" spans="1:20" ht="24" customHeight="1">
      <c r="A1" s="114" t="s">
        <v>0</v>
      </c>
      <c r="B1" s="114"/>
      <c r="C1" s="114"/>
      <c r="D1" s="114"/>
      <c r="E1" s="114"/>
      <c r="F1" s="114"/>
      <c r="G1" s="114"/>
      <c r="H1" s="114"/>
      <c r="I1" s="114"/>
      <c r="J1" s="114"/>
      <c r="K1" s="114"/>
      <c r="L1" s="114"/>
      <c r="M1" s="114"/>
      <c r="N1" s="114"/>
      <c r="O1" s="114"/>
      <c r="P1" s="114"/>
      <c r="Q1" s="114"/>
      <c r="R1" s="114"/>
      <c r="S1" s="114"/>
    </row>
    <row r="2" spans="1:20" ht="20.100000000000001" customHeight="1">
      <c r="A2" s="115" t="s">
        <v>1</v>
      </c>
      <c r="B2" s="115"/>
      <c r="C2" s="115"/>
      <c r="D2" s="115"/>
      <c r="E2" s="115"/>
      <c r="F2" s="115"/>
      <c r="G2" s="115"/>
      <c r="H2" s="115"/>
      <c r="I2" s="115"/>
      <c r="J2" s="115"/>
      <c r="K2" s="115"/>
      <c r="L2" s="115"/>
      <c r="M2" s="115"/>
      <c r="N2" s="115"/>
      <c r="O2" s="115"/>
      <c r="P2" s="115"/>
      <c r="Q2" s="115"/>
      <c r="R2" s="115"/>
      <c r="S2" s="115"/>
    </row>
    <row r="3" spans="1:20" ht="20.100000000000001" customHeight="1">
      <c r="A3" s="115"/>
      <c r="B3" s="115"/>
      <c r="C3" s="115"/>
      <c r="D3" s="115"/>
      <c r="E3" s="115"/>
      <c r="F3" s="115"/>
      <c r="G3" s="115"/>
      <c r="H3" s="115"/>
      <c r="I3" s="115"/>
      <c r="J3" s="115"/>
      <c r="K3" s="115"/>
      <c r="L3" s="115"/>
      <c r="M3" s="115"/>
      <c r="N3" s="115"/>
      <c r="O3" s="115"/>
      <c r="P3" s="115"/>
      <c r="Q3" s="115"/>
      <c r="R3" s="115"/>
      <c r="S3" s="115"/>
    </row>
    <row r="4" spans="1:20" ht="20.100000000000001" customHeight="1">
      <c r="A4" s="115"/>
      <c r="B4" s="115"/>
      <c r="C4" s="115"/>
      <c r="D4" s="115"/>
      <c r="E4" s="115"/>
      <c r="F4" s="115"/>
      <c r="G4" s="115"/>
      <c r="H4" s="115"/>
      <c r="I4" s="115"/>
      <c r="J4" s="115"/>
      <c r="K4" s="115"/>
      <c r="L4" s="115"/>
      <c r="M4" s="115"/>
      <c r="N4" s="115"/>
      <c r="O4" s="115"/>
      <c r="P4" s="115"/>
      <c r="Q4" s="115"/>
      <c r="R4" s="115"/>
      <c r="S4" s="115"/>
    </row>
    <row r="5" spans="1:20" ht="20.100000000000001" customHeight="1">
      <c r="A5" s="115"/>
      <c r="B5" s="115"/>
      <c r="C5" s="115"/>
      <c r="D5" s="115"/>
      <c r="E5" s="115"/>
      <c r="F5" s="115"/>
      <c r="G5" s="115"/>
      <c r="H5" s="115"/>
      <c r="I5" s="115"/>
      <c r="J5" s="115"/>
      <c r="K5" s="115"/>
      <c r="L5" s="115"/>
      <c r="M5" s="115"/>
      <c r="N5" s="115"/>
      <c r="O5" s="115"/>
      <c r="P5" s="115"/>
      <c r="Q5" s="115"/>
      <c r="R5" s="115"/>
      <c r="S5" s="115"/>
    </row>
    <row r="6" spans="1:20" ht="20.100000000000001" customHeight="1">
      <c r="A6" s="115"/>
      <c r="B6" s="115"/>
      <c r="C6" s="115"/>
      <c r="D6" s="115"/>
      <c r="E6" s="115"/>
      <c r="F6" s="115"/>
      <c r="G6" s="115"/>
      <c r="H6" s="115"/>
      <c r="I6" s="115"/>
      <c r="J6" s="115"/>
      <c r="K6" s="115"/>
      <c r="L6" s="115"/>
      <c r="M6" s="115"/>
      <c r="N6" s="115"/>
      <c r="O6" s="115"/>
      <c r="P6" s="115"/>
      <c r="Q6" s="115"/>
      <c r="R6" s="115"/>
      <c r="S6" s="115"/>
    </row>
    <row r="7" spans="1:20" ht="15" customHeight="1">
      <c r="A7" s="114" t="s">
        <v>2</v>
      </c>
      <c r="B7" s="114"/>
      <c r="C7" s="114"/>
      <c r="D7" s="114"/>
      <c r="E7" s="114"/>
      <c r="F7" s="114"/>
      <c r="G7" s="114"/>
      <c r="H7" s="114"/>
      <c r="I7" s="114"/>
      <c r="J7" s="114"/>
      <c r="K7" s="114"/>
      <c r="L7" s="114"/>
      <c r="M7" s="114"/>
      <c r="N7" s="114"/>
      <c r="O7" s="114"/>
      <c r="P7" s="114"/>
      <c r="Q7" s="114"/>
      <c r="R7" s="114"/>
      <c r="S7" s="114"/>
    </row>
    <row r="8" spans="1:20" ht="15" customHeight="1">
      <c r="A8" s="114"/>
      <c r="B8" s="114"/>
      <c r="C8" s="114"/>
      <c r="D8" s="114"/>
      <c r="E8" s="114"/>
      <c r="F8" s="114"/>
      <c r="G8" s="114"/>
      <c r="H8" s="114"/>
      <c r="I8" s="114"/>
      <c r="J8" s="114"/>
      <c r="K8" s="114"/>
      <c r="L8" s="114"/>
      <c r="M8" s="114"/>
      <c r="N8" s="114"/>
      <c r="O8" s="114"/>
      <c r="P8" s="114"/>
      <c r="Q8" s="114"/>
      <c r="R8" s="114"/>
      <c r="S8" s="114"/>
    </row>
    <row r="9" spans="1:20" ht="24.95" customHeight="1">
      <c r="A9" s="118" t="s">
        <v>3</v>
      </c>
      <c r="B9" s="118" t="s">
        <v>4</v>
      </c>
      <c r="C9" s="118"/>
      <c r="D9" s="118"/>
      <c r="E9" s="118"/>
      <c r="F9" s="118"/>
      <c r="G9" s="118"/>
      <c r="H9" s="118"/>
      <c r="I9" s="118"/>
      <c r="J9" s="118"/>
      <c r="K9" s="118"/>
      <c r="L9" s="118"/>
      <c r="M9" s="118"/>
      <c r="N9" s="112"/>
      <c r="O9" s="112"/>
      <c r="P9" s="112"/>
      <c r="Q9" s="112"/>
      <c r="R9" s="116"/>
      <c r="S9" s="117"/>
    </row>
    <row r="10" spans="1:20" ht="24.95" customHeight="1">
      <c r="A10" s="118"/>
      <c r="B10" s="118"/>
      <c r="C10" s="118"/>
      <c r="D10" s="118"/>
      <c r="E10" s="118"/>
      <c r="F10" s="118"/>
      <c r="G10" s="118"/>
      <c r="H10" s="118"/>
      <c r="I10" s="118"/>
      <c r="J10" s="118"/>
      <c r="K10" s="118"/>
      <c r="L10" s="118"/>
      <c r="M10" s="118"/>
      <c r="N10" s="112"/>
      <c r="O10" s="112"/>
      <c r="P10" s="112"/>
      <c r="Q10" s="112"/>
      <c r="R10" s="118"/>
      <c r="S10" s="119"/>
    </row>
    <row r="11" spans="1:20" ht="24.95" customHeight="1">
      <c r="A11" s="118"/>
      <c r="B11" s="118"/>
      <c r="C11" s="118"/>
      <c r="D11" s="118"/>
      <c r="E11" s="118"/>
      <c r="F11" s="118"/>
      <c r="G11" s="118"/>
      <c r="H11" s="118"/>
      <c r="I11" s="118"/>
      <c r="J11" s="118"/>
      <c r="K11" s="118"/>
      <c r="L11" s="118"/>
      <c r="M11" s="118"/>
      <c r="N11" s="112"/>
      <c r="O11" s="112"/>
      <c r="P11" s="112"/>
      <c r="Q11" s="112"/>
      <c r="R11" s="120"/>
      <c r="S11" s="121"/>
    </row>
    <row r="12" spans="1:20" ht="18.95" customHeight="1">
      <c r="A12" s="113"/>
      <c r="B12" s="113"/>
      <c r="C12" s="113"/>
      <c r="D12" s="113"/>
      <c r="E12" s="113"/>
      <c r="F12" s="113"/>
      <c r="G12" s="113"/>
      <c r="H12" s="113"/>
      <c r="I12" s="113"/>
      <c r="J12" s="113"/>
      <c r="K12" s="113"/>
      <c r="L12" s="113"/>
      <c r="M12" s="113"/>
      <c r="N12" s="84"/>
      <c r="O12" s="84"/>
      <c r="P12" s="68"/>
    </row>
    <row r="13" spans="1:20" ht="24.95" customHeight="1">
      <c r="A13" s="118" t="s">
        <v>5</v>
      </c>
      <c r="B13" s="111" t="s">
        <v>6</v>
      </c>
      <c r="C13" s="111"/>
      <c r="D13" s="111"/>
      <c r="E13" s="111"/>
      <c r="F13" s="111"/>
      <c r="G13" s="111"/>
      <c r="H13" s="111"/>
      <c r="I13" s="111"/>
      <c r="J13" s="111"/>
      <c r="K13" s="111"/>
      <c r="L13" s="111"/>
      <c r="M13" s="111"/>
    </row>
    <row r="14" spans="1:20" ht="24.95" customHeight="1">
      <c r="A14" s="118"/>
      <c r="B14" s="111"/>
      <c r="C14" s="111"/>
      <c r="D14" s="111"/>
      <c r="E14" s="111"/>
      <c r="F14" s="111"/>
      <c r="G14" s="111"/>
      <c r="H14" s="111"/>
      <c r="I14" s="111"/>
      <c r="J14" s="111"/>
      <c r="K14" s="111"/>
      <c r="L14" s="111"/>
      <c r="M14" s="111"/>
    </row>
    <row r="15" spans="1:20" ht="24.95" customHeight="1">
      <c r="A15" s="118"/>
      <c r="B15" s="111"/>
      <c r="C15" s="111"/>
      <c r="D15" s="111"/>
      <c r="E15" s="111"/>
      <c r="F15" s="111"/>
      <c r="G15" s="111"/>
      <c r="H15" s="111"/>
      <c r="I15" s="111"/>
      <c r="J15" s="111"/>
      <c r="K15" s="111"/>
      <c r="L15" s="111"/>
      <c r="M15" s="111"/>
      <c r="N15" s="94"/>
      <c r="O15" s="68"/>
      <c r="P15" s="68"/>
    </row>
    <row r="16" spans="1:20" ht="39.950000000000003" customHeight="1">
      <c r="A16" s="118"/>
      <c r="B16" s="111"/>
      <c r="C16" s="111"/>
      <c r="D16" s="111"/>
      <c r="E16" s="111"/>
      <c r="F16" s="111"/>
      <c r="G16" s="111"/>
      <c r="H16" s="111"/>
      <c r="I16" s="111"/>
      <c r="J16" s="111"/>
      <c r="K16" s="111"/>
      <c r="L16" s="111"/>
      <c r="M16" s="111"/>
      <c r="N16" s="77" t="s">
        <v>7</v>
      </c>
      <c r="O16" s="71" t="s">
        <v>8</v>
      </c>
      <c r="P16" s="72" t="s">
        <v>9</v>
      </c>
      <c r="Q16" s="73" t="s">
        <v>10</v>
      </c>
      <c r="R16" s="74" t="s">
        <v>11</v>
      </c>
      <c r="S16" s="96" t="s">
        <v>12</v>
      </c>
      <c r="T16" s="85"/>
    </row>
    <row r="17" spans="1:22" ht="39.950000000000003" customHeight="1">
      <c r="A17" s="118"/>
      <c r="B17" s="108" t="s">
        <v>13</v>
      </c>
      <c r="C17" s="108"/>
      <c r="D17" s="109" t="s">
        <v>14</v>
      </c>
      <c r="E17" s="109"/>
      <c r="F17" s="109"/>
      <c r="G17" s="109"/>
      <c r="H17" s="109"/>
      <c r="I17" s="109"/>
      <c r="J17" s="109"/>
      <c r="K17" s="109"/>
      <c r="L17" s="109"/>
      <c r="M17" s="109"/>
      <c r="N17" s="75"/>
      <c r="O17" s="78"/>
      <c r="P17" s="79"/>
      <c r="Q17" s="80"/>
      <c r="R17" s="86"/>
      <c r="S17" s="88"/>
      <c r="T17" s="92"/>
    </row>
    <row r="18" spans="1:22" ht="39.950000000000003" customHeight="1">
      <c r="A18" s="118"/>
      <c r="B18" s="108"/>
      <c r="C18" s="108"/>
      <c r="D18" s="109" t="s">
        <v>15</v>
      </c>
      <c r="E18" s="109"/>
      <c r="F18" s="109"/>
      <c r="G18" s="109"/>
      <c r="H18" s="109"/>
      <c r="I18" s="109"/>
      <c r="J18" s="109"/>
      <c r="K18" s="109"/>
      <c r="L18" s="109"/>
      <c r="M18" s="109"/>
      <c r="N18" s="75"/>
      <c r="O18" s="78"/>
      <c r="P18" s="79"/>
      <c r="Q18" s="80"/>
      <c r="R18" s="86"/>
      <c r="S18" s="88"/>
    </row>
    <row r="19" spans="1:22" ht="39.950000000000003" customHeight="1">
      <c r="A19" s="118"/>
      <c r="B19" s="108"/>
      <c r="C19" s="108"/>
      <c r="D19" s="109" t="s">
        <v>16</v>
      </c>
      <c r="E19" s="109"/>
      <c r="F19" s="109"/>
      <c r="G19" s="109"/>
      <c r="H19" s="109"/>
      <c r="I19" s="109"/>
      <c r="J19" s="109"/>
      <c r="K19" s="109"/>
      <c r="L19" s="109"/>
      <c r="M19" s="109"/>
      <c r="N19" s="75"/>
      <c r="O19" s="78"/>
      <c r="P19" s="79"/>
      <c r="Q19" s="80"/>
      <c r="R19" s="86"/>
      <c r="S19" s="88"/>
    </row>
    <row r="20" spans="1:22" ht="39.950000000000003" customHeight="1">
      <c r="A20" s="118"/>
      <c r="B20" s="108"/>
      <c r="C20" s="108"/>
      <c r="D20" s="109" t="s">
        <v>17</v>
      </c>
      <c r="E20" s="109"/>
      <c r="F20" s="109"/>
      <c r="G20" s="109"/>
      <c r="H20" s="109"/>
      <c r="I20" s="109"/>
      <c r="J20" s="109"/>
      <c r="K20" s="109"/>
      <c r="L20" s="109"/>
      <c r="M20" s="109"/>
      <c r="N20" s="75"/>
      <c r="O20" s="78"/>
      <c r="P20" s="79"/>
      <c r="Q20" s="80"/>
      <c r="R20" s="86"/>
      <c r="S20" s="88"/>
    </row>
    <row r="21" spans="1:22" ht="39.950000000000003" customHeight="1">
      <c r="A21" s="118"/>
      <c r="B21" s="108"/>
      <c r="C21" s="108"/>
      <c r="D21" s="109" t="s">
        <v>18</v>
      </c>
      <c r="E21" s="109"/>
      <c r="F21" s="109"/>
      <c r="G21" s="109"/>
      <c r="H21" s="109"/>
      <c r="I21" s="109"/>
      <c r="J21" s="109"/>
      <c r="K21" s="109"/>
      <c r="L21" s="109"/>
      <c r="M21" s="109"/>
      <c r="N21" s="75"/>
      <c r="O21" s="78"/>
      <c r="P21" s="79"/>
      <c r="Q21" s="80"/>
      <c r="R21" s="86"/>
      <c r="S21" s="88"/>
    </row>
    <row r="22" spans="1:22" ht="39.950000000000003" customHeight="1">
      <c r="A22" s="118"/>
      <c r="B22" s="108" t="s">
        <v>19</v>
      </c>
      <c r="C22" s="108"/>
      <c r="D22" s="109" t="s">
        <v>20</v>
      </c>
      <c r="E22" s="109"/>
      <c r="F22" s="109"/>
      <c r="G22" s="109"/>
      <c r="H22" s="109"/>
      <c r="I22" s="109"/>
      <c r="J22" s="109"/>
      <c r="K22" s="109"/>
      <c r="L22" s="109"/>
      <c r="M22" s="109"/>
      <c r="N22" s="75"/>
      <c r="O22" s="78"/>
      <c r="P22" s="79"/>
      <c r="Q22" s="80"/>
      <c r="R22" s="86"/>
      <c r="S22" s="88"/>
    </row>
    <row r="23" spans="1:22" ht="39.950000000000003" customHeight="1">
      <c r="A23" s="118"/>
      <c r="B23" s="108"/>
      <c r="C23" s="108"/>
      <c r="D23" s="109" t="s">
        <v>21</v>
      </c>
      <c r="E23" s="109"/>
      <c r="F23" s="109"/>
      <c r="G23" s="109"/>
      <c r="H23" s="109"/>
      <c r="I23" s="109"/>
      <c r="J23" s="109"/>
      <c r="K23" s="109"/>
      <c r="L23" s="109"/>
      <c r="M23" s="109"/>
      <c r="N23" s="75"/>
      <c r="O23" s="78"/>
      <c r="P23" s="79"/>
      <c r="Q23" s="80"/>
      <c r="R23" s="86"/>
      <c r="S23" s="88"/>
    </row>
    <row r="24" spans="1:22" ht="39.950000000000003" customHeight="1">
      <c r="A24" s="118"/>
      <c r="B24" s="108"/>
      <c r="C24" s="108"/>
      <c r="D24" s="109" t="s">
        <v>22</v>
      </c>
      <c r="E24" s="109"/>
      <c r="F24" s="109"/>
      <c r="G24" s="109"/>
      <c r="H24" s="109"/>
      <c r="I24" s="109"/>
      <c r="J24" s="109"/>
      <c r="K24" s="109"/>
      <c r="L24" s="109"/>
      <c r="M24" s="109"/>
      <c r="N24" s="75"/>
      <c r="O24" s="78"/>
      <c r="P24" s="79"/>
      <c r="Q24" s="80"/>
      <c r="R24" s="86"/>
      <c r="S24" s="88"/>
    </row>
    <row r="25" spans="1:22" ht="39.950000000000003" customHeight="1">
      <c r="A25" s="118"/>
      <c r="B25" s="108" t="s">
        <v>23</v>
      </c>
      <c r="C25" s="108"/>
      <c r="D25" s="109" t="s">
        <v>24</v>
      </c>
      <c r="E25" s="109"/>
      <c r="F25" s="109"/>
      <c r="G25" s="109"/>
      <c r="H25" s="109"/>
      <c r="I25" s="109"/>
      <c r="J25" s="109"/>
      <c r="K25" s="109"/>
      <c r="L25" s="109"/>
      <c r="M25" s="109"/>
      <c r="N25" s="76"/>
      <c r="O25" s="81"/>
      <c r="P25" s="82"/>
      <c r="Q25" s="83"/>
      <c r="R25" s="87"/>
      <c r="S25" s="89"/>
      <c r="T25" s="69"/>
      <c r="U25" s="69"/>
      <c r="V25" s="69"/>
    </row>
    <row r="26" spans="1:22" ht="39.950000000000003" customHeight="1">
      <c r="A26" s="118"/>
      <c r="B26" s="108"/>
      <c r="C26" s="108"/>
      <c r="D26" s="109" t="s">
        <v>25</v>
      </c>
      <c r="E26" s="109"/>
      <c r="F26" s="109"/>
      <c r="G26" s="109"/>
      <c r="H26" s="109"/>
      <c r="I26" s="109"/>
      <c r="J26" s="109"/>
      <c r="K26" s="109"/>
      <c r="L26" s="109"/>
      <c r="M26" s="109"/>
      <c r="N26" s="76"/>
      <c r="O26" s="81"/>
      <c r="P26" s="82"/>
      <c r="Q26" s="83"/>
      <c r="R26" s="87"/>
      <c r="S26" s="89"/>
      <c r="T26" s="95" t="s">
        <v>26</v>
      </c>
      <c r="U26" s="69"/>
      <c r="V26" s="69"/>
    </row>
    <row r="27" spans="1:22" ht="39.950000000000003" customHeight="1">
      <c r="A27" s="118"/>
      <c r="B27" s="108"/>
      <c r="C27" s="108"/>
      <c r="D27" s="109" t="s">
        <v>27</v>
      </c>
      <c r="E27" s="109"/>
      <c r="F27" s="109"/>
      <c r="G27" s="109"/>
      <c r="H27" s="109"/>
      <c r="I27" s="109"/>
      <c r="J27" s="109"/>
      <c r="K27" s="109"/>
      <c r="L27" s="109"/>
      <c r="M27" s="109"/>
      <c r="N27" s="76"/>
      <c r="O27" s="81"/>
      <c r="P27" s="82"/>
      <c r="Q27" s="83"/>
      <c r="R27" s="87"/>
      <c r="S27" s="90"/>
      <c r="T27" s="93" t="str">
        <f>Funktion!M19</f>
        <v>FEHLER: nicht vollständig/korrekt ausgefüllt, keine Mehrfachankreuzung erlaubt!</v>
      </c>
      <c r="U27" s="69"/>
      <c r="V27" s="69"/>
    </row>
    <row r="28" spans="1:22" ht="30" customHeight="1">
      <c r="A28" s="3"/>
      <c r="B28" s="3"/>
      <c r="C28" s="3"/>
      <c r="D28" s="3"/>
      <c r="E28" s="3"/>
      <c r="F28" s="3"/>
      <c r="G28" s="3"/>
      <c r="H28" s="3"/>
      <c r="I28" s="3"/>
      <c r="J28" s="3"/>
      <c r="K28" s="3"/>
      <c r="L28" s="3"/>
      <c r="M28" s="69"/>
      <c r="N28" s="69"/>
      <c r="O28" s="69"/>
      <c r="P28" s="69"/>
      <c r="Q28" s="69"/>
      <c r="R28" s="69"/>
      <c r="S28" s="91"/>
      <c r="U28" s="69"/>
      <c r="V28" s="69"/>
    </row>
    <row r="29" spans="1:22" ht="50.1" customHeight="1">
      <c r="A29" s="108" t="s">
        <v>28</v>
      </c>
      <c r="B29" s="111" t="s">
        <v>29</v>
      </c>
      <c r="C29" s="111"/>
      <c r="D29" s="111"/>
      <c r="E29" s="111"/>
      <c r="F29" s="111"/>
      <c r="G29" s="111"/>
      <c r="H29" s="111"/>
      <c r="I29" s="111"/>
      <c r="J29" s="111"/>
      <c r="K29" s="111"/>
      <c r="L29" s="111"/>
      <c r="M29" s="111"/>
      <c r="N29" s="69"/>
      <c r="O29" s="69"/>
      <c r="P29" s="69"/>
      <c r="Q29" s="69"/>
      <c r="R29" s="69"/>
      <c r="S29" s="69"/>
      <c r="T29" s="69"/>
      <c r="U29" s="69"/>
      <c r="V29" s="69"/>
    </row>
    <row r="30" spans="1:22" ht="39.950000000000003" customHeight="1">
      <c r="A30" s="108"/>
      <c r="B30" s="111"/>
      <c r="C30" s="111"/>
      <c r="D30" s="111"/>
      <c r="E30" s="111"/>
      <c r="F30" s="111"/>
      <c r="G30" s="111"/>
      <c r="H30" s="111"/>
      <c r="I30" s="111"/>
      <c r="J30" s="111"/>
      <c r="K30" s="111"/>
      <c r="L30" s="111"/>
      <c r="M30" s="111"/>
      <c r="N30" s="77" t="s">
        <v>7</v>
      </c>
      <c r="O30" s="71" t="s">
        <v>8</v>
      </c>
      <c r="P30" s="72" t="s">
        <v>9</v>
      </c>
      <c r="Q30" s="73" t="s">
        <v>10</v>
      </c>
      <c r="R30" s="74" t="s">
        <v>11</v>
      </c>
      <c r="S30" s="97" t="s">
        <v>12</v>
      </c>
      <c r="T30" s="69"/>
      <c r="U30" s="69"/>
      <c r="V30" s="69"/>
    </row>
    <row r="31" spans="1:22" ht="39.950000000000003" customHeight="1">
      <c r="A31" s="108"/>
      <c r="B31" s="109" t="s">
        <v>30</v>
      </c>
      <c r="C31" s="109"/>
      <c r="D31" s="109"/>
      <c r="E31" s="109"/>
      <c r="F31" s="109"/>
      <c r="G31" s="109"/>
      <c r="H31" s="109"/>
      <c r="I31" s="109"/>
      <c r="J31" s="109"/>
      <c r="K31" s="109"/>
      <c r="L31" s="109"/>
      <c r="M31" s="109"/>
      <c r="N31" s="75"/>
      <c r="O31" s="78"/>
      <c r="P31" s="79"/>
      <c r="Q31" s="80"/>
      <c r="R31" s="98"/>
      <c r="S31" s="99"/>
    </row>
    <row r="32" spans="1:22" ht="39.950000000000003" customHeight="1">
      <c r="A32" s="108"/>
      <c r="B32" s="109" t="s">
        <v>31</v>
      </c>
      <c r="C32" s="109"/>
      <c r="D32" s="109"/>
      <c r="E32" s="109"/>
      <c r="F32" s="109"/>
      <c r="G32" s="109"/>
      <c r="H32" s="109"/>
      <c r="I32" s="109"/>
      <c r="J32" s="109"/>
      <c r="K32" s="109"/>
      <c r="L32" s="109"/>
      <c r="M32" s="109"/>
      <c r="N32" s="75"/>
      <c r="O32" s="78"/>
      <c r="P32" s="79"/>
      <c r="Q32" s="80"/>
      <c r="R32" s="98"/>
      <c r="S32" s="99"/>
    </row>
    <row r="33" spans="1:20" ht="39.950000000000003" customHeight="1">
      <c r="A33" s="108"/>
      <c r="B33" s="109" t="s">
        <v>32</v>
      </c>
      <c r="C33" s="109"/>
      <c r="D33" s="109"/>
      <c r="E33" s="109"/>
      <c r="F33" s="109"/>
      <c r="G33" s="109"/>
      <c r="H33" s="109"/>
      <c r="I33" s="109"/>
      <c r="J33" s="109"/>
      <c r="K33" s="109"/>
      <c r="L33" s="109"/>
      <c r="M33" s="109"/>
      <c r="N33" s="75"/>
      <c r="O33" s="78"/>
      <c r="P33" s="79"/>
      <c r="Q33" s="80"/>
      <c r="R33" s="98"/>
      <c r="S33" s="99"/>
    </row>
    <row r="34" spans="1:20" ht="39.950000000000003" customHeight="1">
      <c r="A34" s="108"/>
      <c r="B34" s="109" t="s">
        <v>33</v>
      </c>
      <c r="C34" s="109"/>
      <c r="D34" s="109"/>
      <c r="E34" s="109"/>
      <c r="F34" s="109"/>
      <c r="G34" s="109"/>
      <c r="H34" s="109"/>
      <c r="I34" s="109"/>
      <c r="J34" s="109"/>
      <c r="K34" s="109"/>
      <c r="L34" s="109"/>
      <c r="M34" s="109"/>
      <c r="N34" s="75"/>
      <c r="O34" s="78"/>
      <c r="P34" s="79"/>
      <c r="Q34" s="80"/>
      <c r="R34" s="98"/>
      <c r="S34" s="99"/>
      <c r="T34" s="95" t="s">
        <v>26</v>
      </c>
    </row>
    <row r="35" spans="1:20" ht="39.950000000000003" customHeight="1">
      <c r="A35" s="108"/>
      <c r="B35" s="109" t="s">
        <v>34</v>
      </c>
      <c r="C35" s="109"/>
      <c r="D35" s="109"/>
      <c r="E35" s="109"/>
      <c r="F35" s="109"/>
      <c r="G35" s="109"/>
      <c r="H35" s="109"/>
      <c r="I35" s="109"/>
      <c r="J35" s="109"/>
      <c r="K35" s="109"/>
      <c r="L35" s="109"/>
      <c r="M35" s="109"/>
      <c r="N35" s="75"/>
      <c r="O35" s="78"/>
      <c r="P35" s="79"/>
      <c r="Q35" s="80"/>
      <c r="R35" s="98"/>
      <c r="S35" s="99"/>
      <c r="T35" s="93" t="str">
        <f>Funktion!M85</f>
        <v>FEHLER: nicht vollständig/korrekt ausgefüllt, keine Mehrfachankreuzung erlaubt!</v>
      </c>
    </row>
    <row r="36" spans="1:20" ht="30" customHeight="1">
      <c r="A36" s="70"/>
      <c r="B36" s="70"/>
      <c r="C36" s="70"/>
      <c r="D36" s="70"/>
      <c r="E36" s="70"/>
      <c r="F36" s="70"/>
      <c r="G36" s="70"/>
      <c r="H36" s="70"/>
      <c r="I36" s="70"/>
      <c r="J36" s="70"/>
      <c r="K36" s="70"/>
      <c r="L36" s="70"/>
      <c r="M36" s="70"/>
      <c r="T36" s="93"/>
    </row>
    <row r="37" spans="1:20" ht="50.1" customHeight="1">
      <c r="A37" s="108" t="s">
        <v>35</v>
      </c>
      <c r="B37" s="111" t="s">
        <v>36</v>
      </c>
      <c r="C37" s="111"/>
      <c r="D37" s="111"/>
      <c r="E37" s="111"/>
      <c r="F37" s="111"/>
      <c r="G37" s="111"/>
      <c r="H37" s="111"/>
      <c r="I37" s="111"/>
      <c r="J37" s="111"/>
      <c r="K37" s="111"/>
      <c r="L37" s="111"/>
      <c r="M37" s="111"/>
    </row>
    <row r="38" spans="1:20" ht="39.950000000000003" customHeight="1">
      <c r="A38" s="108"/>
      <c r="B38" s="111"/>
      <c r="C38" s="111"/>
      <c r="D38" s="111"/>
      <c r="E38" s="111"/>
      <c r="F38" s="111"/>
      <c r="G38" s="111"/>
      <c r="H38" s="111"/>
      <c r="I38" s="111"/>
      <c r="J38" s="111"/>
      <c r="K38" s="111"/>
      <c r="L38" s="111"/>
      <c r="M38" s="111"/>
      <c r="N38" s="77" t="s">
        <v>7</v>
      </c>
      <c r="O38" s="71" t="s">
        <v>8</v>
      </c>
      <c r="P38" s="72" t="s">
        <v>9</v>
      </c>
      <c r="Q38" s="103" t="s">
        <v>10</v>
      </c>
      <c r="R38" s="104" t="s">
        <v>11</v>
      </c>
      <c r="S38" s="105" t="s">
        <v>12</v>
      </c>
    </row>
    <row r="39" spans="1:20" ht="39.950000000000003" customHeight="1">
      <c r="A39" s="107"/>
      <c r="B39" s="109" t="s">
        <v>37</v>
      </c>
      <c r="C39" s="109"/>
      <c r="D39" s="109"/>
      <c r="E39" s="109"/>
      <c r="F39" s="109"/>
      <c r="G39" s="109"/>
      <c r="H39" s="109"/>
      <c r="I39" s="109"/>
      <c r="J39" s="109"/>
      <c r="K39" s="109"/>
      <c r="L39" s="109"/>
      <c r="M39" s="109"/>
      <c r="N39" s="75"/>
      <c r="O39" s="78"/>
      <c r="P39" s="79"/>
      <c r="Q39" s="100"/>
      <c r="R39" s="101"/>
      <c r="S39" s="102"/>
    </row>
    <row r="40" spans="1:20" ht="39.950000000000003" customHeight="1">
      <c r="A40" s="107"/>
      <c r="B40" s="109" t="s">
        <v>38</v>
      </c>
      <c r="C40" s="109"/>
      <c r="D40" s="109"/>
      <c r="E40" s="109"/>
      <c r="F40" s="109"/>
      <c r="G40" s="109"/>
      <c r="H40" s="109"/>
      <c r="I40" s="109"/>
      <c r="J40" s="109"/>
      <c r="K40" s="109"/>
      <c r="L40" s="109"/>
      <c r="M40" s="109"/>
      <c r="N40" s="75"/>
      <c r="O40" s="78"/>
      <c r="P40" s="79"/>
      <c r="Q40" s="80"/>
      <c r="R40" s="98"/>
      <c r="S40" s="99"/>
    </row>
    <row r="41" spans="1:20" ht="39.950000000000003" customHeight="1">
      <c r="A41" s="107"/>
      <c r="B41" s="109" t="s">
        <v>39</v>
      </c>
      <c r="C41" s="109"/>
      <c r="D41" s="109"/>
      <c r="E41" s="109"/>
      <c r="F41" s="109"/>
      <c r="G41" s="109"/>
      <c r="H41" s="109"/>
      <c r="I41" s="109"/>
      <c r="J41" s="109"/>
      <c r="K41" s="109"/>
      <c r="L41" s="109"/>
      <c r="M41" s="109"/>
      <c r="N41" s="75"/>
      <c r="O41" s="78"/>
      <c r="P41" s="79"/>
      <c r="Q41" s="80"/>
      <c r="R41" s="98"/>
      <c r="S41" s="99"/>
    </row>
    <row r="42" spans="1:20" ht="39.950000000000003" customHeight="1">
      <c r="A42" s="107"/>
      <c r="B42" s="109" t="s">
        <v>40</v>
      </c>
      <c r="C42" s="109"/>
      <c r="D42" s="109"/>
      <c r="E42" s="109"/>
      <c r="F42" s="109"/>
      <c r="G42" s="109"/>
      <c r="H42" s="109"/>
      <c r="I42" s="109"/>
      <c r="J42" s="109"/>
      <c r="K42" s="109"/>
      <c r="L42" s="109"/>
      <c r="M42" s="109"/>
      <c r="N42" s="75"/>
      <c r="O42" s="78"/>
      <c r="P42" s="79"/>
      <c r="Q42" s="80"/>
      <c r="R42" s="98"/>
      <c r="S42" s="99"/>
      <c r="T42" s="95" t="s">
        <v>26</v>
      </c>
    </row>
    <row r="43" spans="1:20" ht="39.950000000000003" customHeight="1">
      <c r="A43" s="107"/>
      <c r="B43" s="109" t="s">
        <v>41</v>
      </c>
      <c r="C43" s="109"/>
      <c r="D43" s="109"/>
      <c r="E43" s="109"/>
      <c r="F43" s="109"/>
      <c r="G43" s="109"/>
      <c r="H43" s="109"/>
      <c r="I43" s="109"/>
      <c r="J43" s="109"/>
      <c r="K43" s="109"/>
      <c r="L43" s="109"/>
      <c r="M43" s="109"/>
      <c r="N43" s="75"/>
      <c r="O43" s="78"/>
      <c r="P43" s="79"/>
      <c r="Q43" s="80"/>
      <c r="R43" s="98"/>
      <c r="S43" s="99"/>
      <c r="T43" s="93" t="str">
        <f>Funktion!M115</f>
        <v>FEHLER: nicht vollständig/korrekt ausgefüllt, keine Mehrfachankreuzung erlaubt!</v>
      </c>
    </row>
    <row r="44" spans="1:20" ht="30" customHeight="1">
      <c r="A44" s="70"/>
      <c r="B44" s="70"/>
      <c r="C44" s="70"/>
      <c r="D44" s="70"/>
      <c r="E44" s="70"/>
      <c r="F44" s="70"/>
      <c r="G44" s="70"/>
      <c r="H44" s="70"/>
      <c r="I44" s="70"/>
      <c r="J44" s="70"/>
      <c r="K44" s="70"/>
      <c r="L44" s="70"/>
      <c r="M44" s="70"/>
    </row>
    <row r="45" spans="1:20" ht="39.950000000000003" customHeight="1">
      <c r="A45" s="108" t="s">
        <v>42</v>
      </c>
      <c r="B45" s="111" t="s">
        <v>43</v>
      </c>
      <c r="C45" s="111"/>
      <c r="D45" s="111"/>
      <c r="E45" s="111"/>
      <c r="F45" s="111"/>
      <c r="G45" s="111"/>
      <c r="H45" s="111"/>
      <c r="I45" s="111"/>
      <c r="J45" s="111"/>
      <c r="K45" s="111"/>
      <c r="L45" s="111"/>
      <c r="M45" s="111"/>
    </row>
    <row r="46" spans="1:20" ht="39.950000000000003" customHeight="1">
      <c r="A46" s="108"/>
      <c r="B46" s="111"/>
      <c r="C46" s="111"/>
      <c r="D46" s="111"/>
      <c r="E46" s="111"/>
      <c r="F46" s="111"/>
      <c r="G46" s="111"/>
      <c r="H46" s="111"/>
      <c r="I46" s="111"/>
      <c r="J46" s="111"/>
      <c r="K46" s="111"/>
      <c r="L46" s="111"/>
      <c r="M46" s="111"/>
      <c r="N46" s="77" t="s">
        <v>7</v>
      </c>
      <c r="O46" s="71" t="s">
        <v>8</v>
      </c>
      <c r="P46" s="72" t="s">
        <v>9</v>
      </c>
      <c r="Q46" s="73" t="s">
        <v>10</v>
      </c>
      <c r="R46" s="74" t="s">
        <v>11</v>
      </c>
      <c r="S46" s="97" t="s">
        <v>12</v>
      </c>
    </row>
    <row r="47" spans="1:20" ht="39.950000000000003" customHeight="1">
      <c r="A47" s="108"/>
      <c r="B47" s="109" t="s">
        <v>44</v>
      </c>
      <c r="C47" s="109"/>
      <c r="D47" s="109"/>
      <c r="E47" s="109"/>
      <c r="F47" s="109"/>
      <c r="G47" s="109"/>
      <c r="H47" s="109"/>
      <c r="I47" s="109"/>
      <c r="J47" s="109"/>
      <c r="K47" s="109"/>
      <c r="L47" s="109"/>
      <c r="M47" s="109"/>
      <c r="N47" s="75"/>
      <c r="O47" s="78"/>
      <c r="P47" s="79"/>
      <c r="Q47" s="80"/>
      <c r="R47" s="98"/>
      <c r="S47" s="99"/>
    </row>
    <row r="48" spans="1:20" ht="39.950000000000003" customHeight="1">
      <c r="A48" s="108"/>
      <c r="B48" s="109" t="s">
        <v>45</v>
      </c>
      <c r="C48" s="109"/>
      <c r="D48" s="109"/>
      <c r="E48" s="109"/>
      <c r="F48" s="109"/>
      <c r="G48" s="109"/>
      <c r="H48" s="109"/>
      <c r="I48" s="109"/>
      <c r="J48" s="109"/>
      <c r="K48" s="109"/>
      <c r="L48" s="109"/>
      <c r="M48" s="109"/>
      <c r="N48" s="75"/>
      <c r="O48" s="78"/>
      <c r="P48" s="79"/>
      <c r="Q48" s="80"/>
      <c r="R48" s="98"/>
      <c r="S48" s="99"/>
      <c r="T48" s="95" t="s">
        <v>26</v>
      </c>
    </row>
    <row r="49" spans="1:20" ht="39.950000000000003" customHeight="1">
      <c r="A49" s="108"/>
      <c r="B49" s="109" t="s">
        <v>46</v>
      </c>
      <c r="C49" s="109"/>
      <c r="D49" s="109"/>
      <c r="E49" s="109"/>
      <c r="F49" s="109"/>
      <c r="G49" s="109"/>
      <c r="H49" s="109"/>
      <c r="I49" s="109"/>
      <c r="J49" s="109"/>
      <c r="K49" s="109"/>
      <c r="L49" s="109"/>
      <c r="M49" s="109"/>
      <c r="N49" s="75"/>
      <c r="O49" s="78"/>
      <c r="P49" s="79"/>
      <c r="Q49" s="80"/>
      <c r="R49" s="98"/>
      <c r="S49" s="99"/>
      <c r="T49" s="93" t="str">
        <f>Funktion!M145</f>
        <v>FEHLER: nicht vollständig/korrekt ausgefüllt, keine Mehrfachankreuzung erlaubt!</v>
      </c>
    </row>
    <row r="50" spans="1:20" ht="30" customHeight="1">
      <c r="A50" s="70"/>
      <c r="B50" s="70"/>
      <c r="C50" s="70"/>
      <c r="D50" s="70"/>
      <c r="E50" s="70"/>
      <c r="F50" s="70"/>
      <c r="G50" s="70"/>
      <c r="H50" s="70"/>
      <c r="I50" s="70"/>
      <c r="J50" s="70"/>
      <c r="K50" s="70"/>
      <c r="L50" s="70"/>
      <c r="M50" s="70"/>
    </row>
    <row r="51" spans="1:20" ht="39.950000000000003" customHeight="1">
      <c r="A51" s="108" t="s">
        <v>47</v>
      </c>
      <c r="B51" s="111" t="s">
        <v>48</v>
      </c>
      <c r="C51" s="111"/>
      <c r="D51" s="111"/>
      <c r="E51" s="111"/>
      <c r="F51" s="111"/>
      <c r="G51" s="111"/>
      <c r="H51" s="111"/>
      <c r="I51" s="111"/>
      <c r="J51" s="111"/>
      <c r="K51" s="111"/>
      <c r="L51" s="111"/>
      <c r="M51" s="111"/>
    </row>
    <row r="52" spans="1:20" ht="39.950000000000003" customHeight="1">
      <c r="A52" s="108"/>
      <c r="B52" s="111"/>
      <c r="C52" s="111"/>
      <c r="D52" s="111"/>
      <c r="E52" s="111"/>
      <c r="F52" s="111"/>
      <c r="G52" s="111"/>
      <c r="H52" s="111"/>
      <c r="I52" s="111"/>
      <c r="J52" s="111"/>
      <c r="K52" s="111"/>
      <c r="L52" s="111"/>
      <c r="M52" s="111"/>
      <c r="N52" s="77" t="s">
        <v>7</v>
      </c>
      <c r="O52" s="71" t="s">
        <v>8</v>
      </c>
      <c r="P52" s="72" t="s">
        <v>9</v>
      </c>
      <c r="Q52" s="73" t="s">
        <v>10</v>
      </c>
      <c r="R52" s="74" t="s">
        <v>11</v>
      </c>
      <c r="S52" s="97" t="s">
        <v>12</v>
      </c>
    </row>
    <row r="53" spans="1:20" ht="39.950000000000003" customHeight="1">
      <c r="A53" s="108"/>
      <c r="B53" s="109" t="s">
        <v>49</v>
      </c>
      <c r="C53" s="109"/>
      <c r="D53" s="109" t="s">
        <v>50</v>
      </c>
      <c r="E53" s="109"/>
      <c r="F53" s="109"/>
      <c r="G53" s="109"/>
      <c r="H53" s="109"/>
      <c r="I53" s="109"/>
      <c r="J53" s="109"/>
      <c r="K53" s="109"/>
      <c r="L53" s="109"/>
      <c r="M53" s="109"/>
      <c r="N53" s="75"/>
      <c r="O53" s="78"/>
      <c r="P53" s="79"/>
      <c r="Q53" s="80"/>
      <c r="R53" s="98"/>
      <c r="S53" s="99"/>
    </row>
    <row r="54" spans="1:20" ht="39.950000000000003" customHeight="1">
      <c r="A54" s="108"/>
      <c r="B54" s="109"/>
      <c r="C54" s="109"/>
      <c r="D54" s="109" t="s">
        <v>51</v>
      </c>
      <c r="E54" s="109"/>
      <c r="F54" s="109"/>
      <c r="G54" s="109"/>
      <c r="H54" s="109"/>
      <c r="I54" s="109"/>
      <c r="J54" s="109"/>
      <c r="K54" s="109"/>
      <c r="L54" s="109"/>
      <c r="M54" s="109"/>
      <c r="N54" s="75"/>
      <c r="O54" s="78"/>
      <c r="P54" s="79"/>
      <c r="Q54" s="80"/>
      <c r="R54" s="98"/>
      <c r="S54" s="99"/>
    </row>
    <row r="55" spans="1:20" ht="39.950000000000003" customHeight="1">
      <c r="A55" s="108"/>
      <c r="B55" s="109" t="s">
        <v>52</v>
      </c>
      <c r="C55" s="109"/>
      <c r="D55" s="109" t="s">
        <v>53</v>
      </c>
      <c r="E55" s="109"/>
      <c r="F55" s="109"/>
      <c r="G55" s="109"/>
      <c r="H55" s="109"/>
      <c r="I55" s="109"/>
      <c r="J55" s="109"/>
      <c r="K55" s="109"/>
      <c r="L55" s="109"/>
      <c r="M55" s="109"/>
      <c r="N55" s="75"/>
      <c r="O55" s="78"/>
      <c r="P55" s="79"/>
      <c r="Q55" s="80"/>
      <c r="R55" s="98"/>
      <c r="S55" s="99"/>
    </row>
    <row r="56" spans="1:20" ht="39.950000000000003" customHeight="1">
      <c r="A56" s="108"/>
      <c r="B56" s="109"/>
      <c r="C56" s="109"/>
      <c r="D56" s="109" t="s">
        <v>54</v>
      </c>
      <c r="E56" s="109"/>
      <c r="F56" s="109"/>
      <c r="G56" s="109"/>
      <c r="H56" s="109"/>
      <c r="I56" s="109"/>
      <c r="J56" s="109"/>
      <c r="K56" s="109"/>
      <c r="L56" s="109"/>
      <c r="M56" s="109"/>
      <c r="N56" s="75"/>
      <c r="O56" s="78"/>
      <c r="P56" s="79"/>
      <c r="Q56" s="80"/>
      <c r="R56" s="98"/>
      <c r="S56" s="99"/>
    </row>
    <row r="57" spans="1:20" ht="39.950000000000003" customHeight="1">
      <c r="A57" s="108"/>
      <c r="B57" s="109"/>
      <c r="C57" s="109"/>
      <c r="D57" s="109" t="s">
        <v>55</v>
      </c>
      <c r="E57" s="109"/>
      <c r="F57" s="109"/>
      <c r="G57" s="109"/>
      <c r="H57" s="109"/>
      <c r="I57" s="109"/>
      <c r="J57" s="109"/>
      <c r="K57" s="109"/>
      <c r="L57" s="109"/>
      <c r="M57" s="109"/>
      <c r="N57" s="75"/>
      <c r="O57" s="78"/>
      <c r="P57" s="79"/>
      <c r="Q57" s="80"/>
      <c r="R57" s="98"/>
      <c r="S57" s="99"/>
    </row>
    <row r="58" spans="1:20" ht="39.950000000000003" customHeight="1">
      <c r="A58" s="108"/>
      <c r="B58" s="109" t="s">
        <v>56</v>
      </c>
      <c r="C58" s="109"/>
      <c r="D58" s="109" t="s">
        <v>57</v>
      </c>
      <c r="E58" s="109"/>
      <c r="F58" s="109"/>
      <c r="G58" s="109"/>
      <c r="H58" s="109"/>
      <c r="I58" s="109"/>
      <c r="J58" s="109"/>
      <c r="K58" s="109"/>
      <c r="L58" s="109"/>
      <c r="M58" s="109"/>
      <c r="N58" s="75"/>
      <c r="O58" s="78"/>
      <c r="P58" s="79"/>
      <c r="Q58" s="80"/>
      <c r="R58" s="98"/>
      <c r="S58" s="99"/>
    </row>
    <row r="59" spans="1:20" ht="39.950000000000003" customHeight="1">
      <c r="A59" s="108"/>
      <c r="B59" s="109"/>
      <c r="C59" s="109"/>
      <c r="D59" s="109" t="s">
        <v>58</v>
      </c>
      <c r="E59" s="109"/>
      <c r="F59" s="109"/>
      <c r="G59" s="109"/>
      <c r="H59" s="109"/>
      <c r="I59" s="109"/>
      <c r="J59" s="109"/>
      <c r="K59" s="109"/>
      <c r="L59" s="109"/>
      <c r="M59" s="109"/>
      <c r="N59" s="75"/>
      <c r="O59" s="78"/>
      <c r="P59" s="79"/>
      <c r="Q59" s="80"/>
      <c r="R59" s="98"/>
      <c r="S59" s="99"/>
      <c r="T59" s="95" t="s">
        <v>26</v>
      </c>
    </row>
    <row r="60" spans="1:20" ht="39.950000000000003" customHeight="1">
      <c r="A60" s="108"/>
      <c r="B60" s="109"/>
      <c r="C60" s="109"/>
      <c r="D60" s="109" t="s">
        <v>59</v>
      </c>
      <c r="E60" s="109"/>
      <c r="F60" s="109"/>
      <c r="G60" s="109"/>
      <c r="H60" s="109"/>
      <c r="I60" s="109"/>
      <c r="J60" s="109"/>
      <c r="K60" s="109"/>
      <c r="L60" s="109"/>
      <c r="M60" s="109"/>
      <c r="N60" s="75"/>
      <c r="O60" s="78"/>
      <c r="P60" s="79"/>
      <c r="Q60" s="80"/>
      <c r="R60" s="98"/>
      <c r="S60" s="99"/>
      <c r="T60" s="93" t="str">
        <f>Funktion!M163</f>
        <v>FEHLER: nicht vollständig/korrekt ausgefüllt, keine Mehrfachankreuzung erlaubt!</v>
      </c>
    </row>
    <row r="61" spans="1:20" ht="30" customHeight="1"/>
    <row r="62" spans="1:20" ht="99.95" customHeight="1">
      <c r="A62" s="108" t="s">
        <v>60</v>
      </c>
      <c r="B62" s="110" t="s">
        <v>61</v>
      </c>
      <c r="C62" s="110"/>
      <c r="D62" s="110"/>
      <c r="E62" s="110"/>
      <c r="F62" s="110"/>
      <c r="G62" s="110"/>
      <c r="H62" s="110"/>
      <c r="I62" s="110"/>
      <c r="J62" s="110"/>
      <c r="K62" s="110"/>
      <c r="L62" s="110"/>
      <c r="M62" s="110"/>
    </row>
    <row r="63" spans="1:20" ht="39.950000000000003" customHeight="1">
      <c r="A63" s="108"/>
      <c r="B63" s="110"/>
      <c r="C63" s="110"/>
      <c r="D63" s="110"/>
      <c r="E63" s="110"/>
      <c r="F63" s="110"/>
      <c r="G63" s="110"/>
      <c r="H63" s="110"/>
      <c r="I63" s="110"/>
      <c r="J63" s="110"/>
      <c r="K63" s="110"/>
      <c r="L63" s="110"/>
      <c r="M63" s="110"/>
      <c r="N63" s="77" t="s">
        <v>7</v>
      </c>
      <c r="O63" s="71" t="s">
        <v>8</v>
      </c>
      <c r="P63" s="72" t="s">
        <v>9</v>
      </c>
      <c r="Q63" s="73" t="s">
        <v>10</v>
      </c>
      <c r="R63" s="74" t="s">
        <v>11</v>
      </c>
      <c r="S63" s="97" t="s">
        <v>12</v>
      </c>
    </row>
    <row r="64" spans="1:20" ht="39.950000000000003" customHeight="1">
      <c r="A64" s="108"/>
      <c r="B64" s="107" t="s">
        <v>62</v>
      </c>
      <c r="C64" s="107"/>
      <c r="D64" s="109" t="s">
        <v>63</v>
      </c>
      <c r="E64" s="109"/>
      <c r="F64" s="109"/>
      <c r="G64" s="109"/>
      <c r="H64" s="109"/>
      <c r="I64" s="109"/>
      <c r="J64" s="109"/>
      <c r="K64" s="109"/>
      <c r="L64" s="109"/>
      <c r="M64" s="109"/>
      <c r="N64" s="75"/>
      <c r="O64" s="78"/>
      <c r="P64" s="79"/>
      <c r="Q64" s="80"/>
      <c r="R64" s="98"/>
      <c r="S64" s="99"/>
    </row>
    <row r="65" spans="1:20" ht="39.950000000000003" customHeight="1">
      <c r="A65" s="108"/>
      <c r="B65" s="107"/>
      <c r="C65" s="107"/>
      <c r="D65" s="109" t="s">
        <v>64</v>
      </c>
      <c r="E65" s="109"/>
      <c r="F65" s="109"/>
      <c r="G65" s="109"/>
      <c r="H65" s="109"/>
      <c r="I65" s="109"/>
      <c r="J65" s="109"/>
      <c r="K65" s="109"/>
      <c r="L65" s="109"/>
      <c r="M65" s="109"/>
      <c r="N65" s="75"/>
      <c r="O65" s="78"/>
      <c r="P65" s="79"/>
      <c r="Q65" s="80"/>
      <c r="R65" s="98"/>
      <c r="S65" s="99"/>
    </row>
    <row r="66" spans="1:20" ht="39.950000000000003" customHeight="1">
      <c r="A66" s="108"/>
      <c r="B66" s="107" t="s">
        <v>65</v>
      </c>
      <c r="C66" s="107"/>
      <c r="D66" s="109" t="s">
        <v>66</v>
      </c>
      <c r="E66" s="109"/>
      <c r="F66" s="109"/>
      <c r="G66" s="109"/>
      <c r="H66" s="109"/>
      <c r="I66" s="109"/>
      <c r="J66" s="109"/>
      <c r="K66" s="109"/>
      <c r="L66" s="109"/>
      <c r="M66" s="109"/>
      <c r="N66" s="75"/>
      <c r="O66" s="78"/>
      <c r="P66" s="79"/>
      <c r="Q66" s="80"/>
      <c r="R66" s="98"/>
      <c r="S66" s="99"/>
    </row>
    <row r="67" spans="1:20" ht="39.950000000000003" customHeight="1">
      <c r="A67" s="108"/>
      <c r="B67" s="107"/>
      <c r="C67" s="107"/>
      <c r="D67" s="109" t="s">
        <v>67</v>
      </c>
      <c r="E67" s="109"/>
      <c r="F67" s="109"/>
      <c r="G67" s="109"/>
      <c r="H67" s="109"/>
      <c r="I67" s="109"/>
      <c r="J67" s="109"/>
      <c r="K67" s="109"/>
      <c r="L67" s="109"/>
      <c r="M67" s="109"/>
      <c r="N67" s="75"/>
      <c r="O67" s="78"/>
      <c r="P67" s="79"/>
      <c r="Q67" s="80"/>
      <c r="R67" s="98"/>
      <c r="S67" s="99"/>
    </row>
    <row r="68" spans="1:20" ht="39.950000000000003" customHeight="1">
      <c r="A68" s="108"/>
      <c r="B68" s="107" t="s">
        <v>68</v>
      </c>
      <c r="C68" s="107"/>
      <c r="D68" s="109" t="s">
        <v>69</v>
      </c>
      <c r="E68" s="109"/>
      <c r="F68" s="109"/>
      <c r="G68" s="109"/>
      <c r="H68" s="109"/>
      <c r="I68" s="109"/>
      <c r="J68" s="109"/>
      <c r="K68" s="109"/>
      <c r="L68" s="109"/>
      <c r="M68" s="109"/>
      <c r="N68" s="75"/>
      <c r="O68" s="78"/>
      <c r="P68" s="79"/>
      <c r="Q68" s="80"/>
      <c r="R68" s="98"/>
      <c r="S68" s="99"/>
    </row>
    <row r="69" spans="1:20" ht="39.950000000000003" customHeight="1">
      <c r="A69" s="108"/>
      <c r="B69" s="107"/>
      <c r="C69" s="107"/>
      <c r="D69" s="109" t="s">
        <v>70</v>
      </c>
      <c r="E69" s="109"/>
      <c r="F69" s="109"/>
      <c r="G69" s="109"/>
      <c r="H69" s="109"/>
      <c r="I69" s="109"/>
      <c r="J69" s="109"/>
      <c r="K69" s="109"/>
      <c r="L69" s="109"/>
      <c r="M69" s="109"/>
      <c r="N69" s="75"/>
      <c r="O69" s="78"/>
      <c r="P69" s="79"/>
      <c r="Q69" s="80"/>
      <c r="R69" s="98"/>
      <c r="S69" s="99"/>
    </row>
    <row r="70" spans="1:20" ht="39.950000000000003" customHeight="1">
      <c r="A70" s="108"/>
      <c r="B70" s="107" t="s">
        <v>71</v>
      </c>
      <c r="C70" s="107"/>
      <c r="D70" s="109" t="s">
        <v>72</v>
      </c>
      <c r="E70" s="109"/>
      <c r="F70" s="109"/>
      <c r="G70" s="109"/>
      <c r="H70" s="109"/>
      <c r="I70" s="109"/>
      <c r="J70" s="109"/>
      <c r="K70" s="109"/>
      <c r="L70" s="109"/>
      <c r="M70" s="109"/>
      <c r="N70" s="75"/>
      <c r="O70" s="78"/>
      <c r="P70" s="79"/>
      <c r="Q70" s="80"/>
      <c r="R70" s="98"/>
      <c r="S70" s="99"/>
    </row>
    <row r="71" spans="1:20" ht="39.950000000000003" customHeight="1">
      <c r="A71" s="108"/>
      <c r="B71" s="107"/>
      <c r="C71" s="107"/>
      <c r="D71" s="109" t="s">
        <v>73</v>
      </c>
      <c r="E71" s="109"/>
      <c r="F71" s="109"/>
      <c r="G71" s="109"/>
      <c r="H71" s="109"/>
      <c r="I71" s="109"/>
      <c r="J71" s="109"/>
      <c r="K71" s="109"/>
      <c r="L71" s="109"/>
      <c r="M71" s="109"/>
      <c r="N71" s="75"/>
      <c r="O71" s="78"/>
      <c r="P71" s="79"/>
      <c r="Q71" s="80"/>
      <c r="R71" s="98"/>
      <c r="S71" s="99"/>
      <c r="T71" s="95" t="s">
        <v>26</v>
      </c>
    </row>
    <row r="72" spans="1:20" ht="39.950000000000003" customHeight="1">
      <c r="A72" s="108"/>
      <c r="B72" s="107"/>
      <c r="C72" s="107"/>
      <c r="D72" s="109" t="s">
        <v>74</v>
      </c>
      <c r="E72" s="109"/>
      <c r="F72" s="109"/>
      <c r="G72" s="109"/>
      <c r="H72" s="109"/>
      <c r="I72" s="109"/>
      <c r="J72" s="109"/>
      <c r="K72" s="109"/>
      <c r="L72" s="109"/>
      <c r="M72" s="109"/>
      <c r="N72" s="75"/>
      <c r="O72" s="78"/>
      <c r="P72" s="79"/>
      <c r="Q72" s="80"/>
      <c r="R72" s="98"/>
      <c r="S72" s="99"/>
      <c r="T72" s="93" t="str">
        <f>Funktion!M211</f>
        <v>FEHLER: nicht vollständig/korrekt ausgefüllt, keine Mehrfachankreuzung erlaubt!</v>
      </c>
    </row>
  </sheetData>
  <sheetProtection formatCells="0" sort="0" autoFilter="0" pivotTables="0"/>
  <mergeCells count="72">
    <mergeCell ref="B13:M16"/>
    <mergeCell ref="B37:M38"/>
    <mergeCell ref="B9:M11"/>
    <mergeCell ref="A9:A11"/>
    <mergeCell ref="B22:C24"/>
    <mergeCell ref="A13:A27"/>
    <mergeCell ref="B17:C21"/>
    <mergeCell ref="B25:C27"/>
    <mergeCell ref="D17:M17"/>
    <mergeCell ref="D18:M18"/>
    <mergeCell ref="D19:M19"/>
    <mergeCell ref="D20:M20"/>
    <mergeCell ref="D21:M21"/>
    <mergeCell ref="D22:M22"/>
    <mergeCell ref="D23:M23"/>
    <mergeCell ref="D24:M24"/>
    <mergeCell ref="N9:O11"/>
    <mergeCell ref="A12:M12"/>
    <mergeCell ref="A7:S8"/>
    <mergeCell ref="A1:S1"/>
    <mergeCell ref="A2:S6"/>
    <mergeCell ref="P9:Q11"/>
    <mergeCell ref="R9:S11"/>
    <mergeCell ref="D25:M25"/>
    <mergeCell ref="D26:M26"/>
    <mergeCell ref="D27:M27"/>
    <mergeCell ref="A29:A35"/>
    <mergeCell ref="B29:M30"/>
    <mergeCell ref="B31:M31"/>
    <mergeCell ref="B32:M32"/>
    <mergeCell ref="B33:M33"/>
    <mergeCell ref="B34:M34"/>
    <mergeCell ref="B35:M35"/>
    <mergeCell ref="B42:M42"/>
    <mergeCell ref="B43:M43"/>
    <mergeCell ref="A37:A43"/>
    <mergeCell ref="B47:M47"/>
    <mergeCell ref="A45:A49"/>
    <mergeCell ref="B48:M48"/>
    <mergeCell ref="B49:M49"/>
    <mergeCell ref="B39:M39"/>
    <mergeCell ref="B40:M40"/>
    <mergeCell ref="B41:M41"/>
    <mergeCell ref="B45:M46"/>
    <mergeCell ref="D58:M58"/>
    <mergeCell ref="D59:M59"/>
    <mergeCell ref="D60:M60"/>
    <mergeCell ref="B58:C60"/>
    <mergeCell ref="A51:A60"/>
    <mergeCell ref="D54:M54"/>
    <mergeCell ref="D55:M55"/>
    <mergeCell ref="D56:M56"/>
    <mergeCell ref="D57:M57"/>
    <mergeCell ref="B53:C54"/>
    <mergeCell ref="B55:C57"/>
    <mergeCell ref="D53:M53"/>
    <mergeCell ref="B51:M52"/>
    <mergeCell ref="B68:C69"/>
    <mergeCell ref="B70:C72"/>
    <mergeCell ref="A62:A72"/>
    <mergeCell ref="D68:M68"/>
    <mergeCell ref="D69:M69"/>
    <mergeCell ref="D70:M70"/>
    <mergeCell ref="D71:M71"/>
    <mergeCell ref="D72:M72"/>
    <mergeCell ref="D64:M64"/>
    <mergeCell ref="D65:M65"/>
    <mergeCell ref="D66:M66"/>
    <mergeCell ref="D67:M67"/>
    <mergeCell ref="B64:C65"/>
    <mergeCell ref="B66:C67"/>
    <mergeCell ref="B62:M63"/>
  </mergeCells>
  <pageMargins left="0.7" right="0.7" top="0.78740157499999996" bottom="0.78740157499999996" header="0.3" footer="0.3"/>
  <drawing r:id="rId1"/>
  <legacyDrawing r:id="rId2"/>
  <mc:AlternateContent xmlns:mc="http://schemas.openxmlformats.org/markup-compatibility/2006">
    <mc:Choice Requires="x14">
      <controls>
        <mc:AlternateContent xmlns:mc="http://schemas.openxmlformats.org/markup-compatibility/2006">
          <mc:Choice Requires="x14">
            <control shapeId="7215" r:id="rId3" name="Check Box 47">
              <controlPr defaultSize="0" autoFill="0" autoLine="0" autoPict="0">
                <anchor moveWithCells="1">
                  <from>
                    <xdr:col>13</xdr:col>
                    <xdr:colOff>542925</xdr:colOff>
                    <xdr:row>16</xdr:row>
                    <xdr:rowOff>47625</xdr:rowOff>
                  </from>
                  <to>
                    <xdr:col>14</xdr:col>
                    <xdr:colOff>466725</xdr:colOff>
                    <xdr:row>16</xdr:row>
                    <xdr:rowOff>428625</xdr:rowOff>
                  </to>
                </anchor>
              </controlPr>
            </control>
          </mc:Choice>
        </mc:AlternateContent>
        <mc:AlternateContent xmlns:mc="http://schemas.openxmlformats.org/markup-compatibility/2006">
          <mc:Choice Requires="x14">
            <control shapeId="7216" r:id="rId4" name="Check Box 48">
              <controlPr defaultSize="0" autoFill="0" autoLine="0" autoPict="0">
                <anchor moveWithCells="1">
                  <from>
                    <xdr:col>14</xdr:col>
                    <xdr:colOff>571500</xdr:colOff>
                    <xdr:row>16</xdr:row>
                    <xdr:rowOff>47625</xdr:rowOff>
                  </from>
                  <to>
                    <xdr:col>15</xdr:col>
                    <xdr:colOff>504825</xdr:colOff>
                    <xdr:row>16</xdr:row>
                    <xdr:rowOff>428625</xdr:rowOff>
                  </to>
                </anchor>
              </controlPr>
            </control>
          </mc:Choice>
        </mc:AlternateContent>
        <mc:AlternateContent xmlns:mc="http://schemas.openxmlformats.org/markup-compatibility/2006">
          <mc:Choice Requires="x14">
            <control shapeId="7217" r:id="rId5" name="Check Box 49">
              <controlPr defaultSize="0" autoFill="0" autoLine="0" autoPict="0">
                <anchor moveWithCells="1">
                  <from>
                    <xdr:col>15</xdr:col>
                    <xdr:colOff>571500</xdr:colOff>
                    <xdr:row>16</xdr:row>
                    <xdr:rowOff>47625</xdr:rowOff>
                  </from>
                  <to>
                    <xdr:col>16</xdr:col>
                    <xdr:colOff>504825</xdr:colOff>
                    <xdr:row>16</xdr:row>
                    <xdr:rowOff>428625</xdr:rowOff>
                  </to>
                </anchor>
              </controlPr>
            </control>
          </mc:Choice>
        </mc:AlternateContent>
        <mc:AlternateContent xmlns:mc="http://schemas.openxmlformats.org/markup-compatibility/2006">
          <mc:Choice Requires="x14">
            <control shapeId="7218" r:id="rId6" name="Check Box 50">
              <controlPr defaultSize="0" autoFill="0" autoLine="0" autoPict="0">
                <anchor moveWithCells="1">
                  <from>
                    <xdr:col>16</xdr:col>
                    <xdr:colOff>571500</xdr:colOff>
                    <xdr:row>16</xdr:row>
                    <xdr:rowOff>47625</xdr:rowOff>
                  </from>
                  <to>
                    <xdr:col>17</xdr:col>
                    <xdr:colOff>533400</xdr:colOff>
                    <xdr:row>16</xdr:row>
                    <xdr:rowOff>428625</xdr:rowOff>
                  </to>
                </anchor>
              </controlPr>
            </control>
          </mc:Choice>
        </mc:AlternateContent>
        <mc:AlternateContent xmlns:mc="http://schemas.openxmlformats.org/markup-compatibility/2006">
          <mc:Choice Requires="x14">
            <control shapeId="7219" r:id="rId7" name="Check Box 51">
              <controlPr defaultSize="0" autoFill="0" autoLine="0" autoPict="0">
                <anchor moveWithCells="1">
                  <from>
                    <xdr:col>17</xdr:col>
                    <xdr:colOff>676275</xdr:colOff>
                    <xdr:row>16</xdr:row>
                    <xdr:rowOff>47625</xdr:rowOff>
                  </from>
                  <to>
                    <xdr:col>18</xdr:col>
                    <xdr:colOff>619125</xdr:colOff>
                    <xdr:row>16</xdr:row>
                    <xdr:rowOff>428625</xdr:rowOff>
                  </to>
                </anchor>
              </controlPr>
            </control>
          </mc:Choice>
        </mc:AlternateContent>
        <mc:AlternateContent xmlns:mc="http://schemas.openxmlformats.org/markup-compatibility/2006">
          <mc:Choice Requires="x14">
            <control shapeId="7240" r:id="rId8" name="Check Box 72">
              <controlPr defaultSize="0" autoFill="0" autoLine="0" autoPict="0">
                <anchor moveWithCells="1">
                  <from>
                    <xdr:col>13</xdr:col>
                    <xdr:colOff>609600</xdr:colOff>
                    <xdr:row>17</xdr:row>
                    <xdr:rowOff>47625</xdr:rowOff>
                  </from>
                  <to>
                    <xdr:col>14</xdr:col>
                    <xdr:colOff>542925</xdr:colOff>
                    <xdr:row>17</xdr:row>
                    <xdr:rowOff>428625</xdr:rowOff>
                  </to>
                </anchor>
              </controlPr>
            </control>
          </mc:Choice>
        </mc:AlternateContent>
        <mc:AlternateContent xmlns:mc="http://schemas.openxmlformats.org/markup-compatibility/2006">
          <mc:Choice Requires="x14">
            <control shapeId="7242" r:id="rId9" name="Check Box 74">
              <controlPr defaultSize="0" autoFill="0" autoLine="0" autoPict="0">
                <anchor moveWithCells="1">
                  <from>
                    <xdr:col>14</xdr:col>
                    <xdr:colOff>542925</xdr:colOff>
                    <xdr:row>17</xdr:row>
                    <xdr:rowOff>47625</xdr:rowOff>
                  </from>
                  <to>
                    <xdr:col>15</xdr:col>
                    <xdr:colOff>466725</xdr:colOff>
                    <xdr:row>17</xdr:row>
                    <xdr:rowOff>428625</xdr:rowOff>
                  </to>
                </anchor>
              </controlPr>
            </control>
          </mc:Choice>
        </mc:AlternateContent>
        <mc:AlternateContent xmlns:mc="http://schemas.openxmlformats.org/markup-compatibility/2006">
          <mc:Choice Requires="x14">
            <control shapeId="7243" r:id="rId10" name="Check Box 75">
              <controlPr defaultSize="0" autoFill="0" autoLine="0" autoPict="0">
                <anchor moveWithCells="1">
                  <from>
                    <xdr:col>15</xdr:col>
                    <xdr:colOff>542925</xdr:colOff>
                    <xdr:row>17</xdr:row>
                    <xdr:rowOff>47625</xdr:rowOff>
                  </from>
                  <to>
                    <xdr:col>16</xdr:col>
                    <xdr:colOff>466725</xdr:colOff>
                    <xdr:row>17</xdr:row>
                    <xdr:rowOff>428625</xdr:rowOff>
                  </to>
                </anchor>
              </controlPr>
            </control>
          </mc:Choice>
        </mc:AlternateContent>
        <mc:AlternateContent xmlns:mc="http://schemas.openxmlformats.org/markup-compatibility/2006">
          <mc:Choice Requires="x14">
            <control shapeId="7244" r:id="rId11" name="Check Box 76">
              <controlPr defaultSize="0" autoFill="0" autoLine="0" autoPict="0">
                <anchor moveWithCells="1">
                  <from>
                    <xdr:col>16</xdr:col>
                    <xdr:colOff>571500</xdr:colOff>
                    <xdr:row>17</xdr:row>
                    <xdr:rowOff>47625</xdr:rowOff>
                  </from>
                  <to>
                    <xdr:col>17</xdr:col>
                    <xdr:colOff>533400</xdr:colOff>
                    <xdr:row>17</xdr:row>
                    <xdr:rowOff>428625</xdr:rowOff>
                  </to>
                </anchor>
              </controlPr>
            </control>
          </mc:Choice>
        </mc:AlternateContent>
        <mc:AlternateContent xmlns:mc="http://schemas.openxmlformats.org/markup-compatibility/2006">
          <mc:Choice Requires="x14">
            <control shapeId="7245" r:id="rId12" name="Check Box 77">
              <controlPr defaultSize="0" autoFill="0" autoLine="0" autoPict="0">
                <anchor moveWithCells="1">
                  <from>
                    <xdr:col>17</xdr:col>
                    <xdr:colOff>676275</xdr:colOff>
                    <xdr:row>17</xdr:row>
                    <xdr:rowOff>85725</xdr:rowOff>
                  </from>
                  <to>
                    <xdr:col>18</xdr:col>
                    <xdr:colOff>619125</xdr:colOff>
                    <xdr:row>17</xdr:row>
                    <xdr:rowOff>466725</xdr:rowOff>
                  </to>
                </anchor>
              </controlPr>
            </control>
          </mc:Choice>
        </mc:AlternateContent>
        <mc:AlternateContent xmlns:mc="http://schemas.openxmlformats.org/markup-compatibility/2006">
          <mc:Choice Requires="x14">
            <control shapeId="7246" r:id="rId13" name="Check Box 78">
              <controlPr defaultSize="0" autoFill="0" autoLine="0" autoPict="0">
                <anchor moveWithCells="1">
                  <from>
                    <xdr:col>13</xdr:col>
                    <xdr:colOff>609600</xdr:colOff>
                    <xdr:row>18</xdr:row>
                    <xdr:rowOff>66675</xdr:rowOff>
                  </from>
                  <to>
                    <xdr:col>14</xdr:col>
                    <xdr:colOff>542925</xdr:colOff>
                    <xdr:row>18</xdr:row>
                    <xdr:rowOff>428625</xdr:rowOff>
                  </to>
                </anchor>
              </controlPr>
            </control>
          </mc:Choice>
        </mc:AlternateContent>
        <mc:AlternateContent xmlns:mc="http://schemas.openxmlformats.org/markup-compatibility/2006">
          <mc:Choice Requires="x14">
            <control shapeId="7247" r:id="rId14" name="Check Box 79">
              <controlPr defaultSize="0" autoFill="0" autoLine="0" autoPict="0">
                <anchor moveWithCells="1">
                  <from>
                    <xdr:col>13</xdr:col>
                    <xdr:colOff>609600</xdr:colOff>
                    <xdr:row>19</xdr:row>
                    <xdr:rowOff>47625</xdr:rowOff>
                  </from>
                  <to>
                    <xdr:col>14</xdr:col>
                    <xdr:colOff>542925</xdr:colOff>
                    <xdr:row>19</xdr:row>
                    <xdr:rowOff>428625</xdr:rowOff>
                  </to>
                </anchor>
              </controlPr>
            </control>
          </mc:Choice>
        </mc:AlternateContent>
        <mc:AlternateContent xmlns:mc="http://schemas.openxmlformats.org/markup-compatibility/2006">
          <mc:Choice Requires="x14">
            <control shapeId="7248" r:id="rId15" name="Check Box 80">
              <controlPr defaultSize="0" autoFill="0" autoLine="0" autoPict="0">
                <anchor moveWithCells="1">
                  <from>
                    <xdr:col>13</xdr:col>
                    <xdr:colOff>609600</xdr:colOff>
                    <xdr:row>20</xdr:row>
                    <xdr:rowOff>28575</xdr:rowOff>
                  </from>
                  <to>
                    <xdr:col>14</xdr:col>
                    <xdr:colOff>542925</xdr:colOff>
                    <xdr:row>20</xdr:row>
                    <xdr:rowOff>390525</xdr:rowOff>
                  </to>
                </anchor>
              </controlPr>
            </control>
          </mc:Choice>
        </mc:AlternateContent>
        <mc:AlternateContent xmlns:mc="http://schemas.openxmlformats.org/markup-compatibility/2006">
          <mc:Choice Requires="x14">
            <control shapeId="7249" r:id="rId16" name="Check Box 81">
              <controlPr defaultSize="0" autoFill="0" autoLine="0" autoPict="0">
                <anchor moveWithCells="1">
                  <from>
                    <xdr:col>14</xdr:col>
                    <xdr:colOff>609600</xdr:colOff>
                    <xdr:row>18</xdr:row>
                    <xdr:rowOff>76200</xdr:rowOff>
                  </from>
                  <to>
                    <xdr:col>15</xdr:col>
                    <xdr:colOff>542925</xdr:colOff>
                    <xdr:row>18</xdr:row>
                    <xdr:rowOff>466725</xdr:rowOff>
                  </to>
                </anchor>
              </controlPr>
            </control>
          </mc:Choice>
        </mc:AlternateContent>
        <mc:AlternateContent xmlns:mc="http://schemas.openxmlformats.org/markup-compatibility/2006">
          <mc:Choice Requires="x14">
            <control shapeId="7250" r:id="rId17" name="Check Box 82">
              <controlPr defaultSize="0" autoFill="0" autoLine="0" autoPict="0">
                <anchor moveWithCells="1">
                  <from>
                    <xdr:col>15</xdr:col>
                    <xdr:colOff>571500</xdr:colOff>
                    <xdr:row>18</xdr:row>
                    <xdr:rowOff>66675</xdr:rowOff>
                  </from>
                  <to>
                    <xdr:col>16</xdr:col>
                    <xdr:colOff>504825</xdr:colOff>
                    <xdr:row>18</xdr:row>
                    <xdr:rowOff>466725</xdr:rowOff>
                  </to>
                </anchor>
              </controlPr>
            </control>
          </mc:Choice>
        </mc:AlternateContent>
        <mc:AlternateContent xmlns:mc="http://schemas.openxmlformats.org/markup-compatibility/2006">
          <mc:Choice Requires="x14">
            <control shapeId="7251" r:id="rId18" name="Check Box 83">
              <controlPr defaultSize="0" autoFill="0" autoLine="0" autoPict="0">
                <anchor moveWithCells="1">
                  <from>
                    <xdr:col>16</xdr:col>
                    <xdr:colOff>619125</xdr:colOff>
                    <xdr:row>18</xdr:row>
                    <xdr:rowOff>76200</xdr:rowOff>
                  </from>
                  <to>
                    <xdr:col>17</xdr:col>
                    <xdr:colOff>571500</xdr:colOff>
                    <xdr:row>18</xdr:row>
                    <xdr:rowOff>466725</xdr:rowOff>
                  </to>
                </anchor>
              </controlPr>
            </control>
          </mc:Choice>
        </mc:AlternateContent>
        <mc:AlternateContent xmlns:mc="http://schemas.openxmlformats.org/markup-compatibility/2006">
          <mc:Choice Requires="x14">
            <control shapeId="7252" r:id="rId19" name="Check Box 84">
              <controlPr defaultSize="0" autoFill="0" autoLine="0" autoPict="0">
                <anchor moveWithCells="1">
                  <from>
                    <xdr:col>17</xdr:col>
                    <xdr:colOff>676275</xdr:colOff>
                    <xdr:row>18</xdr:row>
                    <xdr:rowOff>38100</xdr:rowOff>
                  </from>
                  <to>
                    <xdr:col>18</xdr:col>
                    <xdr:colOff>619125</xdr:colOff>
                    <xdr:row>18</xdr:row>
                    <xdr:rowOff>428625</xdr:rowOff>
                  </to>
                </anchor>
              </controlPr>
            </control>
          </mc:Choice>
        </mc:AlternateContent>
        <mc:AlternateContent xmlns:mc="http://schemas.openxmlformats.org/markup-compatibility/2006">
          <mc:Choice Requires="x14">
            <control shapeId="7253" r:id="rId20" name="Check Box 85">
              <controlPr defaultSize="0" autoFill="0" autoLine="0" autoPict="0">
                <anchor moveWithCells="1">
                  <from>
                    <xdr:col>17</xdr:col>
                    <xdr:colOff>676275</xdr:colOff>
                    <xdr:row>19</xdr:row>
                    <xdr:rowOff>47625</xdr:rowOff>
                  </from>
                  <to>
                    <xdr:col>18</xdr:col>
                    <xdr:colOff>619125</xdr:colOff>
                    <xdr:row>19</xdr:row>
                    <xdr:rowOff>466725</xdr:rowOff>
                  </to>
                </anchor>
              </controlPr>
            </control>
          </mc:Choice>
        </mc:AlternateContent>
        <mc:AlternateContent xmlns:mc="http://schemas.openxmlformats.org/markup-compatibility/2006">
          <mc:Choice Requires="x14">
            <control shapeId="7254" r:id="rId21" name="Check Box 86">
              <controlPr defaultSize="0" autoFill="0" autoLine="0" autoPict="0">
                <anchor moveWithCells="1">
                  <from>
                    <xdr:col>17</xdr:col>
                    <xdr:colOff>676275</xdr:colOff>
                    <xdr:row>20</xdr:row>
                    <xdr:rowOff>28575</xdr:rowOff>
                  </from>
                  <to>
                    <xdr:col>18</xdr:col>
                    <xdr:colOff>619125</xdr:colOff>
                    <xdr:row>20</xdr:row>
                    <xdr:rowOff>428625</xdr:rowOff>
                  </to>
                </anchor>
              </controlPr>
            </control>
          </mc:Choice>
        </mc:AlternateContent>
        <mc:AlternateContent xmlns:mc="http://schemas.openxmlformats.org/markup-compatibility/2006">
          <mc:Choice Requires="x14">
            <control shapeId="7255" r:id="rId22" name="Check Box 87">
              <controlPr defaultSize="0" autoFill="0" autoLine="0" autoPict="0">
                <anchor moveWithCells="1">
                  <from>
                    <xdr:col>13</xdr:col>
                    <xdr:colOff>609600</xdr:colOff>
                    <xdr:row>19</xdr:row>
                    <xdr:rowOff>47625</xdr:rowOff>
                  </from>
                  <to>
                    <xdr:col>14</xdr:col>
                    <xdr:colOff>542925</xdr:colOff>
                    <xdr:row>19</xdr:row>
                    <xdr:rowOff>428625</xdr:rowOff>
                  </to>
                </anchor>
              </controlPr>
            </control>
          </mc:Choice>
        </mc:AlternateContent>
        <mc:AlternateContent xmlns:mc="http://schemas.openxmlformats.org/markup-compatibility/2006">
          <mc:Choice Requires="x14">
            <control shapeId="7256" r:id="rId23" name="Check Box 88">
              <controlPr defaultSize="0" autoFill="0" autoLine="0" autoPict="0">
                <anchor moveWithCells="1">
                  <from>
                    <xdr:col>14</xdr:col>
                    <xdr:colOff>609600</xdr:colOff>
                    <xdr:row>19</xdr:row>
                    <xdr:rowOff>47625</xdr:rowOff>
                  </from>
                  <to>
                    <xdr:col>15</xdr:col>
                    <xdr:colOff>542925</xdr:colOff>
                    <xdr:row>19</xdr:row>
                    <xdr:rowOff>428625</xdr:rowOff>
                  </to>
                </anchor>
              </controlPr>
            </control>
          </mc:Choice>
        </mc:AlternateContent>
        <mc:AlternateContent xmlns:mc="http://schemas.openxmlformats.org/markup-compatibility/2006">
          <mc:Choice Requires="x14">
            <control shapeId="7257" r:id="rId24" name="Check Box 89">
              <controlPr defaultSize="0" autoFill="0" autoLine="0" autoPict="0">
                <anchor moveWithCells="1">
                  <from>
                    <xdr:col>15</xdr:col>
                    <xdr:colOff>609600</xdr:colOff>
                    <xdr:row>19</xdr:row>
                    <xdr:rowOff>47625</xdr:rowOff>
                  </from>
                  <to>
                    <xdr:col>16</xdr:col>
                    <xdr:colOff>542925</xdr:colOff>
                    <xdr:row>19</xdr:row>
                    <xdr:rowOff>428625</xdr:rowOff>
                  </to>
                </anchor>
              </controlPr>
            </control>
          </mc:Choice>
        </mc:AlternateContent>
        <mc:AlternateContent xmlns:mc="http://schemas.openxmlformats.org/markup-compatibility/2006">
          <mc:Choice Requires="x14">
            <control shapeId="7258" r:id="rId25" name="Check Box 90">
              <controlPr defaultSize="0" autoFill="0" autoLine="0" autoPict="0">
                <anchor moveWithCells="1">
                  <from>
                    <xdr:col>16</xdr:col>
                    <xdr:colOff>609600</xdr:colOff>
                    <xdr:row>19</xdr:row>
                    <xdr:rowOff>47625</xdr:rowOff>
                  </from>
                  <to>
                    <xdr:col>17</xdr:col>
                    <xdr:colOff>542925</xdr:colOff>
                    <xdr:row>19</xdr:row>
                    <xdr:rowOff>428625</xdr:rowOff>
                  </to>
                </anchor>
              </controlPr>
            </control>
          </mc:Choice>
        </mc:AlternateContent>
        <mc:AlternateContent xmlns:mc="http://schemas.openxmlformats.org/markup-compatibility/2006">
          <mc:Choice Requires="x14">
            <control shapeId="7259" r:id="rId26" name="Check Box 91">
              <controlPr defaultSize="0" autoFill="0" autoLine="0" autoPict="0">
                <anchor moveWithCells="1">
                  <from>
                    <xdr:col>14</xdr:col>
                    <xdr:colOff>609600</xdr:colOff>
                    <xdr:row>20</xdr:row>
                    <xdr:rowOff>47625</xdr:rowOff>
                  </from>
                  <to>
                    <xdr:col>15</xdr:col>
                    <xdr:colOff>542925</xdr:colOff>
                    <xdr:row>20</xdr:row>
                    <xdr:rowOff>428625</xdr:rowOff>
                  </to>
                </anchor>
              </controlPr>
            </control>
          </mc:Choice>
        </mc:AlternateContent>
        <mc:AlternateContent xmlns:mc="http://schemas.openxmlformats.org/markup-compatibility/2006">
          <mc:Choice Requires="x14">
            <control shapeId="7260" r:id="rId27" name="Check Box 92">
              <controlPr defaultSize="0" autoFill="0" autoLine="0" autoPict="0">
                <anchor moveWithCells="1">
                  <from>
                    <xdr:col>15</xdr:col>
                    <xdr:colOff>609600</xdr:colOff>
                    <xdr:row>20</xdr:row>
                    <xdr:rowOff>47625</xdr:rowOff>
                  </from>
                  <to>
                    <xdr:col>16</xdr:col>
                    <xdr:colOff>542925</xdr:colOff>
                    <xdr:row>20</xdr:row>
                    <xdr:rowOff>428625</xdr:rowOff>
                  </to>
                </anchor>
              </controlPr>
            </control>
          </mc:Choice>
        </mc:AlternateContent>
        <mc:AlternateContent xmlns:mc="http://schemas.openxmlformats.org/markup-compatibility/2006">
          <mc:Choice Requires="x14">
            <control shapeId="7261" r:id="rId28" name="Check Box 93">
              <controlPr defaultSize="0" autoFill="0" autoLine="0" autoPict="0">
                <anchor moveWithCells="1">
                  <from>
                    <xdr:col>16</xdr:col>
                    <xdr:colOff>609600</xdr:colOff>
                    <xdr:row>20</xdr:row>
                    <xdr:rowOff>47625</xdr:rowOff>
                  </from>
                  <to>
                    <xdr:col>17</xdr:col>
                    <xdr:colOff>542925</xdr:colOff>
                    <xdr:row>20</xdr:row>
                    <xdr:rowOff>428625</xdr:rowOff>
                  </to>
                </anchor>
              </controlPr>
            </control>
          </mc:Choice>
        </mc:AlternateContent>
        <mc:AlternateContent xmlns:mc="http://schemas.openxmlformats.org/markup-compatibility/2006">
          <mc:Choice Requires="x14">
            <control shapeId="7298" r:id="rId29" name="Check Box 130">
              <controlPr defaultSize="0" autoFill="0" autoLine="0" autoPict="0">
                <anchor moveWithCells="1">
                  <from>
                    <xdr:col>13</xdr:col>
                    <xdr:colOff>609600</xdr:colOff>
                    <xdr:row>21</xdr:row>
                    <xdr:rowOff>28575</xdr:rowOff>
                  </from>
                  <to>
                    <xdr:col>14</xdr:col>
                    <xdr:colOff>542925</xdr:colOff>
                    <xdr:row>21</xdr:row>
                    <xdr:rowOff>390525</xdr:rowOff>
                  </to>
                </anchor>
              </controlPr>
            </control>
          </mc:Choice>
        </mc:AlternateContent>
        <mc:AlternateContent xmlns:mc="http://schemas.openxmlformats.org/markup-compatibility/2006">
          <mc:Choice Requires="x14">
            <control shapeId="7299" r:id="rId30" name="Check Box 131">
              <controlPr defaultSize="0" autoFill="0" autoLine="0" autoPict="0">
                <anchor moveWithCells="1">
                  <from>
                    <xdr:col>13</xdr:col>
                    <xdr:colOff>609600</xdr:colOff>
                    <xdr:row>22</xdr:row>
                    <xdr:rowOff>28575</xdr:rowOff>
                  </from>
                  <to>
                    <xdr:col>14</xdr:col>
                    <xdr:colOff>542925</xdr:colOff>
                    <xdr:row>22</xdr:row>
                    <xdr:rowOff>390525</xdr:rowOff>
                  </to>
                </anchor>
              </controlPr>
            </control>
          </mc:Choice>
        </mc:AlternateContent>
        <mc:AlternateContent xmlns:mc="http://schemas.openxmlformats.org/markup-compatibility/2006">
          <mc:Choice Requires="x14">
            <control shapeId="7300" r:id="rId31" name="Check Box 132">
              <controlPr defaultSize="0" autoFill="0" autoLine="0" autoPict="0">
                <anchor moveWithCells="1">
                  <from>
                    <xdr:col>13</xdr:col>
                    <xdr:colOff>609600</xdr:colOff>
                    <xdr:row>23</xdr:row>
                    <xdr:rowOff>28575</xdr:rowOff>
                  </from>
                  <to>
                    <xdr:col>14</xdr:col>
                    <xdr:colOff>542925</xdr:colOff>
                    <xdr:row>23</xdr:row>
                    <xdr:rowOff>390525</xdr:rowOff>
                  </to>
                </anchor>
              </controlPr>
            </control>
          </mc:Choice>
        </mc:AlternateContent>
        <mc:AlternateContent xmlns:mc="http://schemas.openxmlformats.org/markup-compatibility/2006">
          <mc:Choice Requires="x14">
            <control shapeId="7301" r:id="rId32" name="Check Box 133">
              <controlPr defaultSize="0" autoFill="0" autoLine="0" autoPict="0">
                <anchor moveWithCells="1">
                  <from>
                    <xdr:col>13</xdr:col>
                    <xdr:colOff>609600</xdr:colOff>
                    <xdr:row>24</xdr:row>
                    <xdr:rowOff>28575</xdr:rowOff>
                  </from>
                  <to>
                    <xdr:col>14</xdr:col>
                    <xdr:colOff>542925</xdr:colOff>
                    <xdr:row>24</xdr:row>
                    <xdr:rowOff>390525</xdr:rowOff>
                  </to>
                </anchor>
              </controlPr>
            </control>
          </mc:Choice>
        </mc:AlternateContent>
        <mc:AlternateContent xmlns:mc="http://schemas.openxmlformats.org/markup-compatibility/2006">
          <mc:Choice Requires="x14">
            <control shapeId="7302" r:id="rId33" name="Check Box 134">
              <controlPr defaultSize="0" autoFill="0" autoLine="0" autoPict="0">
                <anchor moveWithCells="1">
                  <from>
                    <xdr:col>13</xdr:col>
                    <xdr:colOff>609600</xdr:colOff>
                    <xdr:row>25</xdr:row>
                    <xdr:rowOff>28575</xdr:rowOff>
                  </from>
                  <to>
                    <xdr:col>14</xdr:col>
                    <xdr:colOff>542925</xdr:colOff>
                    <xdr:row>25</xdr:row>
                    <xdr:rowOff>390525</xdr:rowOff>
                  </to>
                </anchor>
              </controlPr>
            </control>
          </mc:Choice>
        </mc:AlternateContent>
        <mc:AlternateContent xmlns:mc="http://schemas.openxmlformats.org/markup-compatibility/2006">
          <mc:Choice Requires="x14">
            <control shapeId="7303" r:id="rId34" name="Check Box 135">
              <controlPr defaultSize="0" autoFill="0" autoLine="0" autoPict="0">
                <anchor moveWithCells="1">
                  <from>
                    <xdr:col>13</xdr:col>
                    <xdr:colOff>609600</xdr:colOff>
                    <xdr:row>26</xdr:row>
                    <xdr:rowOff>28575</xdr:rowOff>
                  </from>
                  <to>
                    <xdr:col>14</xdr:col>
                    <xdr:colOff>542925</xdr:colOff>
                    <xdr:row>26</xdr:row>
                    <xdr:rowOff>390525</xdr:rowOff>
                  </to>
                </anchor>
              </controlPr>
            </control>
          </mc:Choice>
        </mc:AlternateContent>
        <mc:AlternateContent xmlns:mc="http://schemas.openxmlformats.org/markup-compatibility/2006">
          <mc:Choice Requires="x14">
            <control shapeId="7304" r:id="rId35" name="Check Box 136">
              <controlPr defaultSize="0" autoFill="0" autoLine="0" autoPict="0">
                <anchor moveWithCells="1">
                  <from>
                    <xdr:col>14</xdr:col>
                    <xdr:colOff>609600</xdr:colOff>
                    <xdr:row>21</xdr:row>
                    <xdr:rowOff>28575</xdr:rowOff>
                  </from>
                  <to>
                    <xdr:col>15</xdr:col>
                    <xdr:colOff>542925</xdr:colOff>
                    <xdr:row>21</xdr:row>
                    <xdr:rowOff>390525</xdr:rowOff>
                  </to>
                </anchor>
              </controlPr>
            </control>
          </mc:Choice>
        </mc:AlternateContent>
        <mc:AlternateContent xmlns:mc="http://schemas.openxmlformats.org/markup-compatibility/2006">
          <mc:Choice Requires="x14">
            <control shapeId="7305" r:id="rId36" name="Check Box 137">
              <controlPr defaultSize="0" autoFill="0" autoLine="0" autoPict="0">
                <anchor moveWithCells="1">
                  <from>
                    <xdr:col>14</xdr:col>
                    <xdr:colOff>609600</xdr:colOff>
                    <xdr:row>22</xdr:row>
                    <xdr:rowOff>28575</xdr:rowOff>
                  </from>
                  <to>
                    <xdr:col>15</xdr:col>
                    <xdr:colOff>542925</xdr:colOff>
                    <xdr:row>22</xdr:row>
                    <xdr:rowOff>390525</xdr:rowOff>
                  </to>
                </anchor>
              </controlPr>
            </control>
          </mc:Choice>
        </mc:AlternateContent>
        <mc:AlternateContent xmlns:mc="http://schemas.openxmlformats.org/markup-compatibility/2006">
          <mc:Choice Requires="x14">
            <control shapeId="7306" r:id="rId37" name="Check Box 138">
              <controlPr defaultSize="0" autoFill="0" autoLine="0" autoPict="0">
                <anchor moveWithCells="1">
                  <from>
                    <xdr:col>14</xdr:col>
                    <xdr:colOff>609600</xdr:colOff>
                    <xdr:row>23</xdr:row>
                    <xdr:rowOff>28575</xdr:rowOff>
                  </from>
                  <to>
                    <xdr:col>15</xdr:col>
                    <xdr:colOff>542925</xdr:colOff>
                    <xdr:row>23</xdr:row>
                    <xdr:rowOff>390525</xdr:rowOff>
                  </to>
                </anchor>
              </controlPr>
            </control>
          </mc:Choice>
        </mc:AlternateContent>
        <mc:AlternateContent xmlns:mc="http://schemas.openxmlformats.org/markup-compatibility/2006">
          <mc:Choice Requires="x14">
            <control shapeId="7307" r:id="rId38" name="Check Box 139">
              <controlPr defaultSize="0" autoFill="0" autoLine="0" autoPict="0">
                <anchor moveWithCells="1">
                  <from>
                    <xdr:col>14</xdr:col>
                    <xdr:colOff>609600</xdr:colOff>
                    <xdr:row>25</xdr:row>
                    <xdr:rowOff>28575</xdr:rowOff>
                  </from>
                  <to>
                    <xdr:col>15</xdr:col>
                    <xdr:colOff>542925</xdr:colOff>
                    <xdr:row>25</xdr:row>
                    <xdr:rowOff>390525</xdr:rowOff>
                  </to>
                </anchor>
              </controlPr>
            </control>
          </mc:Choice>
        </mc:AlternateContent>
        <mc:AlternateContent xmlns:mc="http://schemas.openxmlformats.org/markup-compatibility/2006">
          <mc:Choice Requires="x14">
            <control shapeId="7308" r:id="rId39" name="Check Box 140">
              <controlPr defaultSize="0" autoFill="0" autoLine="0" autoPict="0">
                <anchor moveWithCells="1">
                  <from>
                    <xdr:col>14</xdr:col>
                    <xdr:colOff>609600</xdr:colOff>
                    <xdr:row>24</xdr:row>
                    <xdr:rowOff>28575</xdr:rowOff>
                  </from>
                  <to>
                    <xdr:col>15</xdr:col>
                    <xdr:colOff>542925</xdr:colOff>
                    <xdr:row>24</xdr:row>
                    <xdr:rowOff>390525</xdr:rowOff>
                  </to>
                </anchor>
              </controlPr>
            </control>
          </mc:Choice>
        </mc:AlternateContent>
        <mc:AlternateContent xmlns:mc="http://schemas.openxmlformats.org/markup-compatibility/2006">
          <mc:Choice Requires="x14">
            <control shapeId="7309" r:id="rId40" name="Check Box 141">
              <controlPr defaultSize="0" autoFill="0" autoLine="0" autoPict="0">
                <anchor moveWithCells="1">
                  <from>
                    <xdr:col>14</xdr:col>
                    <xdr:colOff>609600</xdr:colOff>
                    <xdr:row>26</xdr:row>
                    <xdr:rowOff>28575</xdr:rowOff>
                  </from>
                  <to>
                    <xdr:col>15</xdr:col>
                    <xdr:colOff>542925</xdr:colOff>
                    <xdr:row>26</xdr:row>
                    <xdr:rowOff>390525</xdr:rowOff>
                  </to>
                </anchor>
              </controlPr>
            </control>
          </mc:Choice>
        </mc:AlternateContent>
        <mc:AlternateContent xmlns:mc="http://schemas.openxmlformats.org/markup-compatibility/2006">
          <mc:Choice Requires="x14">
            <control shapeId="7310" r:id="rId41" name="Check Box 142">
              <controlPr defaultSize="0" autoFill="0" autoLine="0" autoPict="0">
                <anchor moveWithCells="1">
                  <from>
                    <xdr:col>15</xdr:col>
                    <xdr:colOff>609600</xdr:colOff>
                    <xdr:row>21</xdr:row>
                    <xdr:rowOff>28575</xdr:rowOff>
                  </from>
                  <to>
                    <xdr:col>16</xdr:col>
                    <xdr:colOff>542925</xdr:colOff>
                    <xdr:row>21</xdr:row>
                    <xdr:rowOff>390525</xdr:rowOff>
                  </to>
                </anchor>
              </controlPr>
            </control>
          </mc:Choice>
        </mc:AlternateContent>
        <mc:AlternateContent xmlns:mc="http://schemas.openxmlformats.org/markup-compatibility/2006">
          <mc:Choice Requires="x14">
            <control shapeId="7311" r:id="rId42" name="Check Box 143">
              <controlPr defaultSize="0" autoFill="0" autoLine="0" autoPict="0">
                <anchor moveWithCells="1">
                  <from>
                    <xdr:col>15</xdr:col>
                    <xdr:colOff>609600</xdr:colOff>
                    <xdr:row>22</xdr:row>
                    <xdr:rowOff>28575</xdr:rowOff>
                  </from>
                  <to>
                    <xdr:col>16</xdr:col>
                    <xdr:colOff>542925</xdr:colOff>
                    <xdr:row>22</xdr:row>
                    <xdr:rowOff>390525</xdr:rowOff>
                  </to>
                </anchor>
              </controlPr>
            </control>
          </mc:Choice>
        </mc:AlternateContent>
        <mc:AlternateContent xmlns:mc="http://schemas.openxmlformats.org/markup-compatibility/2006">
          <mc:Choice Requires="x14">
            <control shapeId="7312" r:id="rId43" name="Check Box 144">
              <controlPr defaultSize="0" autoFill="0" autoLine="0" autoPict="0">
                <anchor moveWithCells="1">
                  <from>
                    <xdr:col>15</xdr:col>
                    <xdr:colOff>609600</xdr:colOff>
                    <xdr:row>23</xdr:row>
                    <xdr:rowOff>28575</xdr:rowOff>
                  </from>
                  <to>
                    <xdr:col>16</xdr:col>
                    <xdr:colOff>542925</xdr:colOff>
                    <xdr:row>23</xdr:row>
                    <xdr:rowOff>390525</xdr:rowOff>
                  </to>
                </anchor>
              </controlPr>
            </control>
          </mc:Choice>
        </mc:AlternateContent>
        <mc:AlternateContent xmlns:mc="http://schemas.openxmlformats.org/markup-compatibility/2006">
          <mc:Choice Requires="x14">
            <control shapeId="7313" r:id="rId44" name="Check Box 145">
              <controlPr defaultSize="0" autoFill="0" autoLine="0" autoPict="0">
                <anchor moveWithCells="1">
                  <from>
                    <xdr:col>15</xdr:col>
                    <xdr:colOff>609600</xdr:colOff>
                    <xdr:row>24</xdr:row>
                    <xdr:rowOff>28575</xdr:rowOff>
                  </from>
                  <to>
                    <xdr:col>16</xdr:col>
                    <xdr:colOff>542925</xdr:colOff>
                    <xdr:row>24</xdr:row>
                    <xdr:rowOff>390525</xdr:rowOff>
                  </to>
                </anchor>
              </controlPr>
            </control>
          </mc:Choice>
        </mc:AlternateContent>
        <mc:AlternateContent xmlns:mc="http://schemas.openxmlformats.org/markup-compatibility/2006">
          <mc:Choice Requires="x14">
            <control shapeId="7315" r:id="rId45" name="Check Box 147">
              <controlPr defaultSize="0" autoFill="0" autoLine="0" autoPict="0">
                <anchor moveWithCells="1">
                  <from>
                    <xdr:col>16</xdr:col>
                    <xdr:colOff>609600</xdr:colOff>
                    <xdr:row>21</xdr:row>
                    <xdr:rowOff>28575</xdr:rowOff>
                  </from>
                  <to>
                    <xdr:col>17</xdr:col>
                    <xdr:colOff>542925</xdr:colOff>
                    <xdr:row>21</xdr:row>
                    <xdr:rowOff>390525</xdr:rowOff>
                  </to>
                </anchor>
              </controlPr>
            </control>
          </mc:Choice>
        </mc:AlternateContent>
        <mc:AlternateContent xmlns:mc="http://schemas.openxmlformats.org/markup-compatibility/2006">
          <mc:Choice Requires="x14">
            <control shapeId="7316" r:id="rId46" name="Check Box 148">
              <controlPr defaultSize="0" autoFill="0" autoLine="0" autoPict="0">
                <anchor moveWithCells="1">
                  <from>
                    <xdr:col>17</xdr:col>
                    <xdr:colOff>609600</xdr:colOff>
                    <xdr:row>21</xdr:row>
                    <xdr:rowOff>28575</xdr:rowOff>
                  </from>
                  <to>
                    <xdr:col>18</xdr:col>
                    <xdr:colOff>542925</xdr:colOff>
                    <xdr:row>21</xdr:row>
                    <xdr:rowOff>390525</xdr:rowOff>
                  </to>
                </anchor>
              </controlPr>
            </control>
          </mc:Choice>
        </mc:AlternateContent>
        <mc:AlternateContent xmlns:mc="http://schemas.openxmlformats.org/markup-compatibility/2006">
          <mc:Choice Requires="x14">
            <control shapeId="7317" r:id="rId47" name="Check Box 149">
              <controlPr defaultSize="0" autoFill="0" autoLine="0" autoPict="0">
                <anchor moveWithCells="1">
                  <from>
                    <xdr:col>16</xdr:col>
                    <xdr:colOff>609600</xdr:colOff>
                    <xdr:row>23</xdr:row>
                    <xdr:rowOff>28575</xdr:rowOff>
                  </from>
                  <to>
                    <xdr:col>17</xdr:col>
                    <xdr:colOff>542925</xdr:colOff>
                    <xdr:row>23</xdr:row>
                    <xdr:rowOff>390525</xdr:rowOff>
                  </to>
                </anchor>
              </controlPr>
            </control>
          </mc:Choice>
        </mc:AlternateContent>
        <mc:AlternateContent xmlns:mc="http://schemas.openxmlformats.org/markup-compatibility/2006">
          <mc:Choice Requires="x14">
            <control shapeId="7318" r:id="rId48" name="Check Box 150">
              <controlPr defaultSize="0" autoFill="0" autoLine="0" autoPict="0">
                <anchor moveWithCells="1">
                  <from>
                    <xdr:col>16</xdr:col>
                    <xdr:colOff>609600</xdr:colOff>
                    <xdr:row>22</xdr:row>
                    <xdr:rowOff>28575</xdr:rowOff>
                  </from>
                  <to>
                    <xdr:col>17</xdr:col>
                    <xdr:colOff>542925</xdr:colOff>
                    <xdr:row>22</xdr:row>
                    <xdr:rowOff>390525</xdr:rowOff>
                  </to>
                </anchor>
              </controlPr>
            </control>
          </mc:Choice>
        </mc:AlternateContent>
        <mc:AlternateContent xmlns:mc="http://schemas.openxmlformats.org/markup-compatibility/2006">
          <mc:Choice Requires="x14">
            <control shapeId="7319" r:id="rId49" name="Check Box 151">
              <controlPr defaultSize="0" autoFill="0" autoLine="0" autoPict="0">
                <anchor moveWithCells="1">
                  <from>
                    <xdr:col>17</xdr:col>
                    <xdr:colOff>609600</xdr:colOff>
                    <xdr:row>22</xdr:row>
                    <xdr:rowOff>28575</xdr:rowOff>
                  </from>
                  <to>
                    <xdr:col>18</xdr:col>
                    <xdr:colOff>542925</xdr:colOff>
                    <xdr:row>22</xdr:row>
                    <xdr:rowOff>390525</xdr:rowOff>
                  </to>
                </anchor>
              </controlPr>
            </control>
          </mc:Choice>
        </mc:AlternateContent>
        <mc:AlternateContent xmlns:mc="http://schemas.openxmlformats.org/markup-compatibility/2006">
          <mc:Choice Requires="x14">
            <control shapeId="7321" r:id="rId50" name="Check Box 153">
              <controlPr defaultSize="0" autoFill="0" autoLine="0" autoPict="0">
                <anchor moveWithCells="1">
                  <from>
                    <xdr:col>17</xdr:col>
                    <xdr:colOff>609600</xdr:colOff>
                    <xdr:row>23</xdr:row>
                    <xdr:rowOff>28575</xdr:rowOff>
                  </from>
                  <to>
                    <xdr:col>18</xdr:col>
                    <xdr:colOff>542925</xdr:colOff>
                    <xdr:row>23</xdr:row>
                    <xdr:rowOff>390525</xdr:rowOff>
                  </to>
                </anchor>
              </controlPr>
            </control>
          </mc:Choice>
        </mc:AlternateContent>
        <mc:AlternateContent xmlns:mc="http://schemas.openxmlformats.org/markup-compatibility/2006">
          <mc:Choice Requires="x14">
            <control shapeId="7322" r:id="rId51" name="Check Box 154">
              <controlPr defaultSize="0" autoFill="0" autoLine="0" autoPict="0">
                <anchor moveWithCells="1">
                  <from>
                    <xdr:col>16</xdr:col>
                    <xdr:colOff>609600</xdr:colOff>
                    <xdr:row>24</xdr:row>
                    <xdr:rowOff>28575</xdr:rowOff>
                  </from>
                  <to>
                    <xdr:col>17</xdr:col>
                    <xdr:colOff>542925</xdr:colOff>
                    <xdr:row>24</xdr:row>
                    <xdr:rowOff>390525</xdr:rowOff>
                  </to>
                </anchor>
              </controlPr>
            </control>
          </mc:Choice>
        </mc:AlternateContent>
        <mc:AlternateContent xmlns:mc="http://schemas.openxmlformats.org/markup-compatibility/2006">
          <mc:Choice Requires="x14">
            <control shapeId="7323" r:id="rId52" name="Check Box 155">
              <controlPr defaultSize="0" autoFill="0" autoLine="0" autoPict="0">
                <anchor moveWithCells="1">
                  <from>
                    <xdr:col>17</xdr:col>
                    <xdr:colOff>609600</xdr:colOff>
                    <xdr:row>24</xdr:row>
                    <xdr:rowOff>28575</xdr:rowOff>
                  </from>
                  <to>
                    <xdr:col>18</xdr:col>
                    <xdr:colOff>542925</xdr:colOff>
                    <xdr:row>24</xdr:row>
                    <xdr:rowOff>390525</xdr:rowOff>
                  </to>
                </anchor>
              </controlPr>
            </control>
          </mc:Choice>
        </mc:AlternateContent>
        <mc:AlternateContent xmlns:mc="http://schemas.openxmlformats.org/markup-compatibility/2006">
          <mc:Choice Requires="x14">
            <control shapeId="7324" r:id="rId53" name="Check Box 156">
              <controlPr defaultSize="0" autoFill="0" autoLine="0" autoPict="0">
                <anchor moveWithCells="1">
                  <from>
                    <xdr:col>15</xdr:col>
                    <xdr:colOff>609600</xdr:colOff>
                    <xdr:row>25</xdr:row>
                    <xdr:rowOff>28575</xdr:rowOff>
                  </from>
                  <to>
                    <xdr:col>16</xdr:col>
                    <xdr:colOff>542925</xdr:colOff>
                    <xdr:row>25</xdr:row>
                    <xdr:rowOff>390525</xdr:rowOff>
                  </to>
                </anchor>
              </controlPr>
            </control>
          </mc:Choice>
        </mc:AlternateContent>
        <mc:AlternateContent xmlns:mc="http://schemas.openxmlformats.org/markup-compatibility/2006">
          <mc:Choice Requires="x14">
            <control shapeId="7325" r:id="rId54" name="Check Box 157">
              <controlPr defaultSize="0" autoFill="0" autoLine="0" autoPict="0">
                <anchor moveWithCells="1">
                  <from>
                    <xdr:col>16</xdr:col>
                    <xdr:colOff>609600</xdr:colOff>
                    <xdr:row>25</xdr:row>
                    <xdr:rowOff>28575</xdr:rowOff>
                  </from>
                  <to>
                    <xdr:col>17</xdr:col>
                    <xdr:colOff>542925</xdr:colOff>
                    <xdr:row>25</xdr:row>
                    <xdr:rowOff>390525</xdr:rowOff>
                  </to>
                </anchor>
              </controlPr>
            </control>
          </mc:Choice>
        </mc:AlternateContent>
        <mc:AlternateContent xmlns:mc="http://schemas.openxmlformats.org/markup-compatibility/2006">
          <mc:Choice Requires="x14">
            <control shapeId="7326" r:id="rId55" name="Check Box 158">
              <controlPr defaultSize="0" autoFill="0" autoLine="0" autoPict="0">
                <anchor moveWithCells="1">
                  <from>
                    <xdr:col>17</xdr:col>
                    <xdr:colOff>609600</xdr:colOff>
                    <xdr:row>25</xdr:row>
                    <xdr:rowOff>28575</xdr:rowOff>
                  </from>
                  <to>
                    <xdr:col>18</xdr:col>
                    <xdr:colOff>542925</xdr:colOff>
                    <xdr:row>25</xdr:row>
                    <xdr:rowOff>390525</xdr:rowOff>
                  </to>
                </anchor>
              </controlPr>
            </control>
          </mc:Choice>
        </mc:AlternateContent>
        <mc:AlternateContent xmlns:mc="http://schemas.openxmlformats.org/markup-compatibility/2006">
          <mc:Choice Requires="x14">
            <control shapeId="7327" r:id="rId56" name="Check Box 159">
              <controlPr defaultSize="0" autoFill="0" autoLine="0" autoPict="0">
                <anchor moveWithCells="1">
                  <from>
                    <xdr:col>15</xdr:col>
                    <xdr:colOff>609600</xdr:colOff>
                    <xdr:row>26</xdr:row>
                    <xdr:rowOff>28575</xdr:rowOff>
                  </from>
                  <to>
                    <xdr:col>16</xdr:col>
                    <xdr:colOff>542925</xdr:colOff>
                    <xdr:row>26</xdr:row>
                    <xdr:rowOff>390525</xdr:rowOff>
                  </to>
                </anchor>
              </controlPr>
            </control>
          </mc:Choice>
        </mc:AlternateContent>
        <mc:AlternateContent xmlns:mc="http://schemas.openxmlformats.org/markup-compatibility/2006">
          <mc:Choice Requires="x14">
            <control shapeId="7328" r:id="rId57" name="Check Box 160">
              <controlPr defaultSize="0" autoFill="0" autoLine="0" autoPict="0">
                <anchor moveWithCells="1">
                  <from>
                    <xdr:col>16</xdr:col>
                    <xdr:colOff>609600</xdr:colOff>
                    <xdr:row>26</xdr:row>
                    <xdr:rowOff>28575</xdr:rowOff>
                  </from>
                  <to>
                    <xdr:col>17</xdr:col>
                    <xdr:colOff>542925</xdr:colOff>
                    <xdr:row>26</xdr:row>
                    <xdr:rowOff>390525</xdr:rowOff>
                  </to>
                </anchor>
              </controlPr>
            </control>
          </mc:Choice>
        </mc:AlternateContent>
        <mc:AlternateContent xmlns:mc="http://schemas.openxmlformats.org/markup-compatibility/2006">
          <mc:Choice Requires="x14">
            <control shapeId="7329" r:id="rId58" name="Check Box 161">
              <controlPr defaultSize="0" autoFill="0" autoLine="0" autoPict="0">
                <anchor moveWithCells="1">
                  <from>
                    <xdr:col>17</xdr:col>
                    <xdr:colOff>609600</xdr:colOff>
                    <xdr:row>26</xdr:row>
                    <xdr:rowOff>28575</xdr:rowOff>
                  </from>
                  <to>
                    <xdr:col>18</xdr:col>
                    <xdr:colOff>542925</xdr:colOff>
                    <xdr:row>26</xdr:row>
                    <xdr:rowOff>390525</xdr:rowOff>
                  </to>
                </anchor>
              </controlPr>
            </control>
          </mc:Choice>
        </mc:AlternateContent>
        <mc:AlternateContent xmlns:mc="http://schemas.openxmlformats.org/markup-compatibility/2006">
          <mc:Choice Requires="x14">
            <control shapeId="7334" r:id="rId59" name="Check Box 166">
              <controlPr defaultSize="0" autoFill="0" autoLine="0" autoPict="0">
                <anchor moveWithCells="1">
                  <from>
                    <xdr:col>13</xdr:col>
                    <xdr:colOff>609600</xdr:colOff>
                    <xdr:row>30</xdr:row>
                    <xdr:rowOff>28575</xdr:rowOff>
                  </from>
                  <to>
                    <xdr:col>14</xdr:col>
                    <xdr:colOff>542925</xdr:colOff>
                    <xdr:row>30</xdr:row>
                    <xdr:rowOff>409575</xdr:rowOff>
                  </to>
                </anchor>
              </controlPr>
            </control>
          </mc:Choice>
        </mc:AlternateContent>
        <mc:AlternateContent xmlns:mc="http://schemas.openxmlformats.org/markup-compatibility/2006">
          <mc:Choice Requires="x14">
            <control shapeId="7335" r:id="rId60" name="Check Box 167">
              <controlPr defaultSize="0" autoFill="0" autoLine="0" autoPict="0">
                <anchor moveWithCells="1">
                  <from>
                    <xdr:col>13</xdr:col>
                    <xdr:colOff>609600</xdr:colOff>
                    <xdr:row>31</xdr:row>
                    <xdr:rowOff>28575</xdr:rowOff>
                  </from>
                  <to>
                    <xdr:col>14</xdr:col>
                    <xdr:colOff>542925</xdr:colOff>
                    <xdr:row>31</xdr:row>
                    <xdr:rowOff>409575</xdr:rowOff>
                  </to>
                </anchor>
              </controlPr>
            </control>
          </mc:Choice>
        </mc:AlternateContent>
        <mc:AlternateContent xmlns:mc="http://schemas.openxmlformats.org/markup-compatibility/2006">
          <mc:Choice Requires="x14">
            <control shapeId="7336" r:id="rId61" name="Check Box 168">
              <controlPr defaultSize="0" autoFill="0" autoLine="0" autoPict="0">
                <anchor moveWithCells="1">
                  <from>
                    <xdr:col>13</xdr:col>
                    <xdr:colOff>609600</xdr:colOff>
                    <xdr:row>32</xdr:row>
                    <xdr:rowOff>28575</xdr:rowOff>
                  </from>
                  <to>
                    <xdr:col>14</xdr:col>
                    <xdr:colOff>542925</xdr:colOff>
                    <xdr:row>32</xdr:row>
                    <xdr:rowOff>409575</xdr:rowOff>
                  </to>
                </anchor>
              </controlPr>
            </control>
          </mc:Choice>
        </mc:AlternateContent>
        <mc:AlternateContent xmlns:mc="http://schemas.openxmlformats.org/markup-compatibility/2006">
          <mc:Choice Requires="x14">
            <control shapeId="7337" r:id="rId62" name="Check Box 169">
              <controlPr defaultSize="0" autoFill="0" autoLine="0" autoPict="0">
                <anchor moveWithCells="1">
                  <from>
                    <xdr:col>13</xdr:col>
                    <xdr:colOff>609600</xdr:colOff>
                    <xdr:row>33</xdr:row>
                    <xdr:rowOff>28575</xdr:rowOff>
                  </from>
                  <to>
                    <xdr:col>14</xdr:col>
                    <xdr:colOff>542925</xdr:colOff>
                    <xdr:row>33</xdr:row>
                    <xdr:rowOff>409575</xdr:rowOff>
                  </to>
                </anchor>
              </controlPr>
            </control>
          </mc:Choice>
        </mc:AlternateContent>
        <mc:AlternateContent xmlns:mc="http://schemas.openxmlformats.org/markup-compatibility/2006">
          <mc:Choice Requires="x14">
            <control shapeId="7338" r:id="rId63" name="Check Box 170">
              <controlPr defaultSize="0" autoFill="0" autoLine="0" autoPict="0">
                <anchor moveWithCells="1">
                  <from>
                    <xdr:col>13</xdr:col>
                    <xdr:colOff>609600</xdr:colOff>
                    <xdr:row>34</xdr:row>
                    <xdr:rowOff>28575</xdr:rowOff>
                  </from>
                  <to>
                    <xdr:col>14</xdr:col>
                    <xdr:colOff>542925</xdr:colOff>
                    <xdr:row>34</xdr:row>
                    <xdr:rowOff>409575</xdr:rowOff>
                  </to>
                </anchor>
              </controlPr>
            </control>
          </mc:Choice>
        </mc:AlternateContent>
        <mc:AlternateContent xmlns:mc="http://schemas.openxmlformats.org/markup-compatibility/2006">
          <mc:Choice Requires="x14">
            <control shapeId="7339" r:id="rId64" name="Check Box 171">
              <controlPr defaultSize="0" autoFill="0" autoLine="0" autoPict="0">
                <anchor moveWithCells="1">
                  <from>
                    <xdr:col>14</xdr:col>
                    <xdr:colOff>609600</xdr:colOff>
                    <xdr:row>30</xdr:row>
                    <xdr:rowOff>28575</xdr:rowOff>
                  </from>
                  <to>
                    <xdr:col>15</xdr:col>
                    <xdr:colOff>542925</xdr:colOff>
                    <xdr:row>30</xdr:row>
                    <xdr:rowOff>409575</xdr:rowOff>
                  </to>
                </anchor>
              </controlPr>
            </control>
          </mc:Choice>
        </mc:AlternateContent>
        <mc:AlternateContent xmlns:mc="http://schemas.openxmlformats.org/markup-compatibility/2006">
          <mc:Choice Requires="x14">
            <control shapeId="7340" r:id="rId65" name="Check Box 172">
              <controlPr defaultSize="0" autoFill="0" autoLine="0" autoPict="0">
                <anchor moveWithCells="1">
                  <from>
                    <xdr:col>14</xdr:col>
                    <xdr:colOff>609600</xdr:colOff>
                    <xdr:row>31</xdr:row>
                    <xdr:rowOff>28575</xdr:rowOff>
                  </from>
                  <to>
                    <xdr:col>15</xdr:col>
                    <xdr:colOff>542925</xdr:colOff>
                    <xdr:row>31</xdr:row>
                    <xdr:rowOff>409575</xdr:rowOff>
                  </to>
                </anchor>
              </controlPr>
            </control>
          </mc:Choice>
        </mc:AlternateContent>
        <mc:AlternateContent xmlns:mc="http://schemas.openxmlformats.org/markup-compatibility/2006">
          <mc:Choice Requires="x14">
            <control shapeId="7341" r:id="rId66" name="Check Box 173">
              <controlPr defaultSize="0" autoFill="0" autoLine="0" autoPict="0">
                <anchor moveWithCells="1">
                  <from>
                    <xdr:col>14</xdr:col>
                    <xdr:colOff>609600</xdr:colOff>
                    <xdr:row>33</xdr:row>
                    <xdr:rowOff>28575</xdr:rowOff>
                  </from>
                  <to>
                    <xdr:col>15</xdr:col>
                    <xdr:colOff>542925</xdr:colOff>
                    <xdr:row>33</xdr:row>
                    <xdr:rowOff>409575</xdr:rowOff>
                  </to>
                </anchor>
              </controlPr>
            </control>
          </mc:Choice>
        </mc:AlternateContent>
        <mc:AlternateContent xmlns:mc="http://schemas.openxmlformats.org/markup-compatibility/2006">
          <mc:Choice Requires="x14">
            <control shapeId="7342" r:id="rId67" name="Check Box 174">
              <controlPr defaultSize="0" autoFill="0" autoLine="0" autoPict="0">
                <anchor moveWithCells="1">
                  <from>
                    <xdr:col>14</xdr:col>
                    <xdr:colOff>609600</xdr:colOff>
                    <xdr:row>32</xdr:row>
                    <xdr:rowOff>28575</xdr:rowOff>
                  </from>
                  <to>
                    <xdr:col>15</xdr:col>
                    <xdr:colOff>542925</xdr:colOff>
                    <xdr:row>32</xdr:row>
                    <xdr:rowOff>409575</xdr:rowOff>
                  </to>
                </anchor>
              </controlPr>
            </control>
          </mc:Choice>
        </mc:AlternateContent>
        <mc:AlternateContent xmlns:mc="http://schemas.openxmlformats.org/markup-compatibility/2006">
          <mc:Choice Requires="x14">
            <control shapeId="7343" r:id="rId68" name="Check Box 175">
              <controlPr defaultSize="0" autoFill="0" autoLine="0" autoPict="0">
                <anchor moveWithCells="1">
                  <from>
                    <xdr:col>14</xdr:col>
                    <xdr:colOff>609600</xdr:colOff>
                    <xdr:row>34</xdr:row>
                    <xdr:rowOff>28575</xdr:rowOff>
                  </from>
                  <to>
                    <xdr:col>15</xdr:col>
                    <xdr:colOff>542925</xdr:colOff>
                    <xdr:row>34</xdr:row>
                    <xdr:rowOff>409575</xdr:rowOff>
                  </to>
                </anchor>
              </controlPr>
            </control>
          </mc:Choice>
        </mc:AlternateContent>
        <mc:AlternateContent xmlns:mc="http://schemas.openxmlformats.org/markup-compatibility/2006">
          <mc:Choice Requires="x14">
            <control shapeId="7344" r:id="rId69" name="Check Box 176">
              <controlPr defaultSize="0" autoFill="0" autoLine="0" autoPict="0">
                <anchor moveWithCells="1">
                  <from>
                    <xdr:col>15</xdr:col>
                    <xdr:colOff>609600</xdr:colOff>
                    <xdr:row>30</xdr:row>
                    <xdr:rowOff>28575</xdr:rowOff>
                  </from>
                  <to>
                    <xdr:col>16</xdr:col>
                    <xdr:colOff>542925</xdr:colOff>
                    <xdr:row>30</xdr:row>
                    <xdr:rowOff>409575</xdr:rowOff>
                  </to>
                </anchor>
              </controlPr>
            </control>
          </mc:Choice>
        </mc:AlternateContent>
        <mc:AlternateContent xmlns:mc="http://schemas.openxmlformats.org/markup-compatibility/2006">
          <mc:Choice Requires="x14">
            <control shapeId="7345" r:id="rId70" name="Check Box 177">
              <controlPr defaultSize="0" autoFill="0" autoLine="0" autoPict="0">
                <anchor moveWithCells="1">
                  <from>
                    <xdr:col>15</xdr:col>
                    <xdr:colOff>609600</xdr:colOff>
                    <xdr:row>31</xdr:row>
                    <xdr:rowOff>28575</xdr:rowOff>
                  </from>
                  <to>
                    <xdr:col>16</xdr:col>
                    <xdr:colOff>542925</xdr:colOff>
                    <xdr:row>31</xdr:row>
                    <xdr:rowOff>409575</xdr:rowOff>
                  </to>
                </anchor>
              </controlPr>
            </control>
          </mc:Choice>
        </mc:AlternateContent>
        <mc:AlternateContent xmlns:mc="http://schemas.openxmlformats.org/markup-compatibility/2006">
          <mc:Choice Requires="x14">
            <control shapeId="7346" r:id="rId71" name="Check Box 178">
              <controlPr defaultSize="0" autoFill="0" autoLine="0" autoPict="0">
                <anchor moveWithCells="1">
                  <from>
                    <xdr:col>15</xdr:col>
                    <xdr:colOff>609600</xdr:colOff>
                    <xdr:row>32</xdr:row>
                    <xdr:rowOff>28575</xdr:rowOff>
                  </from>
                  <to>
                    <xdr:col>16</xdr:col>
                    <xdr:colOff>542925</xdr:colOff>
                    <xdr:row>32</xdr:row>
                    <xdr:rowOff>409575</xdr:rowOff>
                  </to>
                </anchor>
              </controlPr>
            </control>
          </mc:Choice>
        </mc:AlternateContent>
        <mc:AlternateContent xmlns:mc="http://schemas.openxmlformats.org/markup-compatibility/2006">
          <mc:Choice Requires="x14">
            <control shapeId="7347" r:id="rId72" name="Check Box 179">
              <controlPr defaultSize="0" autoFill="0" autoLine="0" autoPict="0">
                <anchor moveWithCells="1">
                  <from>
                    <xdr:col>16</xdr:col>
                    <xdr:colOff>609600</xdr:colOff>
                    <xdr:row>31</xdr:row>
                    <xdr:rowOff>28575</xdr:rowOff>
                  </from>
                  <to>
                    <xdr:col>17</xdr:col>
                    <xdr:colOff>542925</xdr:colOff>
                    <xdr:row>31</xdr:row>
                    <xdr:rowOff>409575</xdr:rowOff>
                  </to>
                </anchor>
              </controlPr>
            </control>
          </mc:Choice>
        </mc:AlternateContent>
        <mc:AlternateContent xmlns:mc="http://schemas.openxmlformats.org/markup-compatibility/2006">
          <mc:Choice Requires="x14">
            <control shapeId="7348" r:id="rId73" name="Check Box 180">
              <controlPr defaultSize="0" autoFill="0" autoLine="0" autoPict="0">
                <anchor moveWithCells="1">
                  <from>
                    <xdr:col>16</xdr:col>
                    <xdr:colOff>609600</xdr:colOff>
                    <xdr:row>30</xdr:row>
                    <xdr:rowOff>28575</xdr:rowOff>
                  </from>
                  <to>
                    <xdr:col>17</xdr:col>
                    <xdr:colOff>542925</xdr:colOff>
                    <xdr:row>30</xdr:row>
                    <xdr:rowOff>409575</xdr:rowOff>
                  </to>
                </anchor>
              </controlPr>
            </control>
          </mc:Choice>
        </mc:AlternateContent>
        <mc:AlternateContent xmlns:mc="http://schemas.openxmlformats.org/markup-compatibility/2006">
          <mc:Choice Requires="x14">
            <control shapeId="7349" r:id="rId74" name="Check Box 181">
              <controlPr defaultSize="0" autoFill="0" autoLine="0" autoPict="0">
                <anchor moveWithCells="1">
                  <from>
                    <xdr:col>17</xdr:col>
                    <xdr:colOff>609600</xdr:colOff>
                    <xdr:row>30</xdr:row>
                    <xdr:rowOff>28575</xdr:rowOff>
                  </from>
                  <to>
                    <xdr:col>18</xdr:col>
                    <xdr:colOff>542925</xdr:colOff>
                    <xdr:row>30</xdr:row>
                    <xdr:rowOff>409575</xdr:rowOff>
                  </to>
                </anchor>
              </controlPr>
            </control>
          </mc:Choice>
        </mc:AlternateContent>
        <mc:AlternateContent xmlns:mc="http://schemas.openxmlformats.org/markup-compatibility/2006">
          <mc:Choice Requires="x14">
            <control shapeId="7350" r:id="rId75" name="Check Box 182">
              <controlPr defaultSize="0" autoFill="0" autoLine="0" autoPict="0">
                <anchor moveWithCells="1">
                  <from>
                    <xdr:col>17</xdr:col>
                    <xdr:colOff>609600</xdr:colOff>
                    <xdr:row>31</xdr:row>
                    <xdr:rowOff>28575</xdr:rowOff>
                  </from>
                  <to>
                    <xdr:col>18</xdr:col>
                    <xdr:colOff>542925</xdr:colOff>
                    <xdr:row>31</xdr:row>
                    <xdr:rowOff>409575</xdr:rowOff>
                  </to>
                </anchor>
              </controlPr>
            </control>
          </mc:Choice>
        </mc:AlternateContent>
        <mc:AlternateContent xmlns:mc="http://schemas.openxmlformats.org/markup-compatibility/2006">
          <mc:Choice Requires="x14">
            <control shapeId="7351" r:id="rId76" name="Check Box 183">
              <controlPr defaultSize="0" autoFill="0" autoLine="0" autoPict="0">
                <anchor moveWithCells="1">
                  <from>
                    <xdr:col>16</xdr:col>
                    <xdr:colOff>609600</xdr:colOff>
                    <xdr:row>32</xdr:row>
                    <xdr:rowOff>28575</xdr:rowOff>
                  </from>
                  <to>
                    <xdr:col>17</xdr:col>
                    <xdr:colOff>542925</xdr:colOff>
                    <xdr:row>32</xdr:row>
                    <xdr:rowOff>409575</xdr:rowOff>
                  </to>
                </anchor>
              </controlPr>
            </control>
          </mc:Choice>
        </mc:AlternateContent>
        <mc:AlternateContent xmlns:mc="http://schemas.openxmlformats.org/markup-compatibility/2006">
          <mc:Choice Requires="x14">
            <control shapeId="7352" r:id="rId77" name="Check Box 184">
              <controlPr defaultSize="0" autoFill="0" autoLine="0" autoPict="0">
                <anchor moveWithCells="1">
                  <from>
                    <xdr:col>17</xdr:col>
                    <xdr:colOff>609600</xdr:colOff>
                    <xdr:row>32</xdr:row>
                    <xdr:rowOff>28575</xdr:rowOff>
                  </from>
                  <to>
                    <xdr:col>18</xdr:col>
                    <xdr:colOff>542925</xdr:colOff>
                    <xdr:row>32</xdr:row>
                    <xdr:rowOff>409575</xdr:rowOff>
                  </to>
                </anchor>
              </controlPr>
            </control>
          </mc:Choice>
        </mc:AlternateContent>
        <mc:AlternateContent xmlns:mc="http://schemas.openxmlformats.org/markup-compatibility/2006">
          <mc:Choice Requires="x14">
            <control shapeId="7353" r:id="rId78" name="Check Box 185">
              <controlPr defaultSize="0" autoFill="0" autoLine="0" autoPict="0">
                <anchor moveWithCells="1">
                  <from>
                    <xdr:col>15</xdr:col>
                    <xdr:colOff>609600</xdr:colOff>
                    <xdr:row>33</xdr:row>
                    <xdr:rowOff>28575</xdr:rowOff>
                  </from>
                  <to>
                    <xdr:col>16</xdr:col>
                    <xdr:colOff>542925</xdr:colOff>
                    <xdr:row>33</xdr:row>
                    <xdr:rowOff>409575</xdr:rowOff>
                  </to>
                </anchor>
              </controlPr>
            </control>
          </mc:Choice>
        </mc:AlternateContent>
        <mc:AlternateContent xmlns:mc="http://schemas.openxmlformats.org/markup-compatibility/2006">
          <mc:Choice Requires="x14">
            <control shapeId="7354" r:id="rId79" name="Check Box 186">
              <controlPr defaultSize="0" autoFill="0" autoLine="0" autoPict="0">
                <anchor moveWithCells="1">
                  <from>
                    <xdr:col>16</xdr:col>
                    <xdr:colOff>609600</xdr:colOff>
                    <xdr:row>33</xdr:row>
                    <xdr:rowOff>28575</xdr:rowOff>
                  </from>
                  <to>
                    <xdr:col>17</xdr:col>
                    <xdr:colOff>542925</xdr:colOff>
                    <xdr:row>33</xdr:row>
                    <xdr:rowOff>409575</xdr:rowOff>
                  </to>
                </anchor>
              </controlPr>
            </control>
          </mc:Choice>
        </mc:AlternateContent>
        <mc:AlternateContent xmlns:mc="http://schemas.openxmlformats.org/markup-compatibility/2006">
          <mc:Choice Requires="x14">
            <control shapeId="7355" r:id="rId80" name="Check Box 187">
              <controlPr defaultSize="0" autoFill="0" autoLine="0" autoPict="0">
                <anchor moveWithCells="1">
                  <from>
                    <xdr:col>17</xdr:col>
                    <xdr:colOff>609600</xdr:colOff>
                    <xdr:row>33</xdr:row>
                    <xdr:rowOff>28575</xdr:rowOff>
                  </from>
                  <to>
                    <xdr:col>18</xdr:col>
                    <xdr:colOff>542925</xdr:colOff>
                    <xdr:row>33</xdr:row>
                    <xdr:rowOff>409575</xdr:rowOff>
                  </to>
                </anchor>
              </controlPr>
            </control>
          </mc:Choice>
        </mc:AlternateContent>
        <mc:AlternateContent xmlns:mc="http://schemas.openxmlformats.org/markup-compatibility/2006">
          <mc:Choice Requires="x14">
            <control shapeId="7356" r:id="rId81" name="Check Box 188">
              <controlPr defaultSize="0" autoFill="0" autoLine="0" autoPict="0">
                <anchor moveWithCells="1">
                  <from>
                    <xdr:col>15</xdr:col>
                    <xdr:colOff>609600</xdr:colOff>
                    <xdr:row>34</xdr:row>
                    <xdr:rowOff>28575</xdr:rowOff>
                  </from>
                  <to>
                    <xdr:col>16</xdr:col>
                    <xdr:colOff>542925</xdr:colOff>
                    <xdr:row>34</xdr:row>
                    <xdr:rowOff>409575</xdr:rowOff>
                  </to>
                </anchor>
              </controlPr>
            </control>
          </mc:Choice>
        </mc:AlternateContent>
        <mc:AlternateContent xmlns:mc="http://schemas.openxmlformats.org/markup-compatibility/2006">
          <mc:Choice Requires="x14">
            <control shapeId="7357" r:id="rId82" name="Check Box 189">
              <controlPr defaultSize="0" autoFill="0" autoLine="0" autoPict="0">
                <anchor moveWithCells="1">
                  <from>
                    <xdr:col>16</xdr:col>
                    <xdr:colOff>609600</xdr:colOff>
                    <xdr:row>34</xdr:row>
                    <xdr:rowOff>28575</xdr:rowOff>
                  </from>
                  <to>
                    <xdr:col>17</xdr:col>
                    <xdr:colOff>542925</xdr:colOff>
                    <xdr:row>34</xdr:row>
                    <xdr:rowOff>409575</xdr:rowOff>
                  </to>
                </anchor>
              </controlPr>
            </control>
          </mc:Choice>
        </mc:AlternateContent>
        <mc:AlternateContent xmlns:mc="http://schemas.openxmlformats.org/markup-compatibility/2006">
          <mc:Choice Requires="x14">
            <control shapeId="7358" r:id="rId83" name="Check Box 190">
              <controlPr defaultSize="0" autoFill="0" autoLine="0" autoPict="0">
                <anchor moveWithCells="1">
                  <from>
                    <xdr:col>17</xdr:col>
                    <xdr:colOff>609600</xdr:colOff>
                    <xdr:row>34</xdr:row>
                    <xdr:rowOff>28575</xdr:rowOff>
                  </from>
                  <to>
                    <xdr:col>18</xdr:col>
                    <xdr:colOff>542925</xdr:colOff>
                    <xdr:row>34</xdr:row>
                    <xdr:rowOff>409575</xdr:rowOff>
                  </to>
                </anchor>
              </controlPr>
            </control>
          </mc:Choice>
        </mc:AlternateContent>
        <mc:AlternateContent xmlns:mc="http://schemas.openxmlformats.org/markup-compatibility/2006">
          <mc:Choice Requires="x14">
            <control shapeId="7359" r:id="rId84" name="Check Box 191">
              <controlPr defaultSize="0" autoFill="0" autoLine="0" autoPict="0">
                <anchor moveWithCells="1">
                  <from>
                    <xdr:col>18</xdr:col>
                    <xdr:colOff>676275</xdr:colOff>
                    <xdr:row>16</xdr:row>
                    <xdr:rowOff>47625</xdr:rowOff>
                  </from>
                  <to>
                    <xdr:col>19</xdr:col>
                    <xdr:colOff>619125</xdr:colOff>
                    <xdr:row>16</xdr:row>
                    <xdr:rowOff>428625</xdr:rowOff>
                  </to>
                </anchor>
              </controlPr>
            </control>
          </mc:Choice>
        </mc:AlternateContent>
        <mc:AlternateContent xmlns:mc="http://schemas.openxmlformats.org/markup-compatibility/2006">
          <mc:Choice Requires="x14">
            <control shapeId="7360" r:id="rId85" name="Check Box 192">
              <controlPr defaultSize="0" autoFill="0" autoLine="0" autoPict="0">
                <anchor moveWithCells="1">
                  <from>
                    <xdr:col>18</xdr:col>
                    <xdr:colOff>676275</xdr:colOff>
                    <xdr:row>17</xdr:row>
                    <xdr:rowOff>85725</xdr:rowOff>
                  </from>
                  <to>
                    <xdr:col>19</xdr:col>
                    <xdr:colOff>619125</xdr:colOff>
                    <xdr:row>17</xdr:row>
                    <xdr:rowOff>466725</xdr:rowOff>
                  </to>
                </anchor>
              </controlPr>
            </control>
          </mc:Choice>
        </mc:AlternateContent>
        <mc:AlternateContent xmlns:mc="http://schemas.openxmlformats.org/markup-compatibility/2006">
          <mc:Choice Requires="x14">
            <control shapeId="7361" r:id="rId86" name="Check Box 193">
              <controlPr defaultSize="0" autoFill="0" autoLine="0" autoPict="0">
                <anchor moveWithCells="1">
                  <from>
                    <xdr:col>18</xdr:col>
                    <xdr:colOff>676275</xdr:colOff>
                    <xdr:row>18</xdr:row>
                    <xdr:rowOff>38100</xdr:rowOff>
                  </from>
                  <to>
                    <xdr:col>19</xdr:col>
                    <xdr:colOff>619125</xdr:colOff>
                    <xdr:row>18</xdr:row>
                    <xdr:rowOff>428625</xdr:rowOff>
                  </to>
                </anchor>
              </controlPr>
            </control>
          </mc:Choice>
        </mc:AlternateContent>
        <mc:AlternateContent xmlns:mc="http://schemas.openxmlformats.org/markup-compatibility/2006">
          <mc:Choice Requires="x14">
            <control shapeId="7362" r:id="rId87" name="Check Box 194">
              <controlPr defaultSize="0" autoFill="0" autoLine="0" autoPict="0">
                <anchor moveWithCells="1">
                  <from>
                    <xdr:col>18</xdr:col>
                    <xdr:colOff>676275</xdr:colOff>
                    <xdr:row>19</xdr:row>
                    <xdr:rowOff>47625</xdr:rowOff>
                  </from>
                  <to>
                    <xdr:col>19</xdr:col>
                    <xdr:colOff>619125</xdr:colOff>
                    <xdr:row>19</xdr:row>
                    <xdr:rowOff>428625</xdr:rowOff>
                  </to>
                </anchor>
              </controlPr>
            </control>
          </mc:Choice>
        </mc:AlternateContent>
        <mc:AlternateContent xmlns:mc="http://schemas.openxmlformats.org/markup-compatibility/2006">
          <mc:Choice Requires="x14">
            <control shapeId="7363" r:id="rId88" name="Check Box 195">
              <controlPr defaultSize="0" autoFill="0" autoLine="0" autoPict="0">
                <anchor moveWithCells="1">
                  <from>
                    <xdr:col>18</xdr:col>
                    <xdr:colOff>676275</xdr:colOff>
                    <xdr:row>20</xdr:row>
                    <xdr:rowOff>85725</xdr:rowOff>
                  </from>
                  <to>
                    <xdr:col>19</xdr:col>
                    <xdr:colOff>619125</xdr:colOff>
                    <xdr:row>20</xdr:row>
                    <xdr:rowOff>466725</xdr:rowOff>
                  </to>
                </anchor>
              </controlPr>
            </control>
          </mc:Choice>
        </mc:AlternateContent>
        <mc:AlternateContent xmlns:mc="http://schemas.openxmlformats.org/markup-compatibility/2006">
          <mc:Choice Requires="x14">
            <control shapeId="7364" r:id="rId89" name="Check Box 196">
              <controlPr defaultSize="0" autoFill="0" autoLine="0" autoPict="0">
                <anchor moveWithCells="1">
                  <from>
                    <xdr:col>18</xdr:col>
                    <xdr:colOff>676275</xdr:colOff>
                    <xdr:row>21</xdr:row>
                    <xdr:rowOff>38100</xdr:rowOff>
                  </from>
                  <to>
                    <xdr:col>19</xdr:col>
                    <xdr:colOff>619125</xdr:colOff>
                    <xdr:row>21</xdr:row>
                    <xdr:rowOff>428625</xdr:rowOff>
                  </to>
                </anchor>
              </controlPr>
            </control>
          </mc:Choice>
        </mc:AlternateContent>
        <mc:AlternateContent xmlns:mc="http://schemas.openxmlformats.org/markup-compatibility/2006">
          <mc:Choice Requires="x14">
            <control shapeId="7365" r:id="rId90" name="Check Box 197">
              <controlPr defaultSize="0" autoFill="0" autoLine="0" autoPict="0">
                <anchor moveWithCells="1">
                  <from>
                    <xdr:col>18</xdr:col>
                    <xdr:colOff>676275</xdr:colOff>
                    <xdr:row>22</xdr:row>
                    <xdr:rowOff>47625</xdr:rowOff>
                  </from>
                  <to>
                    <xdr:col>19</xdr:col>
                    <xdr:colOff>619125</xdr:colOff>
                    <xdr:row>22</xdr:row>
                    <xdr:rowOff>428625</xdr:rowOff>
                  </to>
                </anchor>
              </controlPr>
            </control>
          </mc:Choice>
        </mc:AlternateContent>
        <mc:AlternateContent xmlns:mc="http://schemas.openxmlformats.org/markup-compatibility/2006">
          <mc:Choice Requires="x14">
            <control shapeId="7366" r:id="rId91" name="Check Box 198">
              <controlPr defaultSize="0" autoFill="0" autoLine="0" autoPict="0">
                <anchor moveWithCells="1">
                  <from>
                    <xdr:col>18</xdr:col>
                    <xdr:colOff>676275</xdr:colOff>
                    <xdr:row>23</xdr:row>
                    <xdr:rowOff>85725</xdr:rowOff>
                  </from>
                  <to>
                    <xdr:col>19</xdr:col>
                    <xdr:colOff>619125</xdr:colOff>
                    <xdr:row>23</xdr:row>
                    <xdr:rowOff>466725</xdr:rowOff>
                  </to>
                </anchor>
              </controlPr>
            </control>
          </mc:Choice>
        </mc:AlternateContent>
        <mc:AlternateContent xmlns:mc="http://schemas.openxmlformats.org/markup-compatibility/2006">
          <mc:Choice Requires="x14">
            <control shapeId="7367" r:id="rId92" name="Check Box 199">
              <controlPr defaultSize="0" autoFill="0" autoLine="0" autoPict="0">
                <anchor moveWithCells="1">
                  <from>
                    <xdr:col>18</xdr:col>
                    <xdr:colOff>676275</xdr:colOff>
                    <xdr:row>24</xdr:row>
                    <xdr:rowOff>38100</xdr:rowOff>
                  </from>
                  <to>
                    <xdr:col>19</xdr:col>
                    <xdr:colOff>619125</xdr:colOff>
                    <xdr:row>24</xdr:row>
                    <xdr:rowOff>428625</xdr:rowOff>
                  </to>
                </anchor>
              </controlPr>
            </control>
          </mc:Choice>
        </mc:AlternateContent>
        <mc:AlternateContent xmlns:mc="http://schemas.openxmlformats.org/markup-compatibility/2006">
          <mc:Choice Requires="x14">
            <control shapeId="7368" r:id="rId93" name="Check Box 200">
              <controlPr defaultSize="0" autoFill="0" autoLine="0" autoPict="0">
                <anchor moveWithCells="1">
                  <from>
                    <xdr:col>18</xdr:col>
                    <xdr:colOff>676275</xdr:colOff>
                    <xdr:row>25</xdr:row>
                    <xdr:rowOff>47625</xdr:rowOff>
                  </from>
                  <to>
                    <xdr:col>19</xdr:col>
                    <xdr:colOff>619125</xdr:colOff>
                    <xdr:row>25</xdr:row>
                    <xdr:rowOff>428625</xdr:rowOff>
                  </to>
                </anchor>
              </controlPr>
            </control>
          </mc:Choice>
        </mc:AlternateContent>
        <mc:AlternateContent xmlns:mc="http://schemas.openxmlformats.org/markup-compatibility/2006">
          <mc:Choice Requires="x14">
            <control shapeId="7369" r:id="rId94" name="Check Box 201">
              <controlPr defaultSize="0" autoFill="0" autoLine="0" autoPict="0">
                <anchor moveWithCells="1">
                  <from>
                    <xdr:col>18</xdr:col>
                    <xdr:colOff>676275</xdr:colOff>
                    <xdr:row>26</xdr:row>
                    <xdr:rowOff>85725</xdr:rowOff>
                  </from>
                  <to>
                    <xdr:col>19</xdr:col>
                    <xdr:colOff>619125</xdr:colOff>
                    <xdr:row>26</xdr:row>
                    <xdr:rowOff>466725</xdr:rowOff>
                  </to>
                </anchor>
              </controlPr>
            </control>
          </mc:Choice>
        </mc:AlternateContent>
        <mc:AlternateContent xmlns:mc="http://schemas.openxmlformats.org/markup-compatibility/2006">
          <mc:Choice Requires="x14">
            <control shapeId="7372" r:id="rId95" name="Check Box 204">
              <controlPr defaultSize="0" autoFill="0" autoLine="0" autoPict="0">
                <anchor moveWithCells="1">
                  <from>
                    <xdr:col>18</xdr:col>
                    <xdr:colOff>609600</xdr:colOff>
                    <xdr:row>30</xdr:row>
                    <xdr:rowOff>28575</xdr:rowOff>
                  </from>
                  <to>
                    <xdr:col>19</xdr:col>
                    <xdr:colOff>542925</xdr:colOff>
                    <xdr:row>30</xdr:row>
                    <xdr:rowOff>409575</xdr:rowOff>
                  </to>
                </anchor>
              </controlPr>
            </control>
          </mc:Choice>
        </mc:AlternateContent>
        <mc:AlternateContent xmlns:mc="http://schemas.openxmlformats.org/markup-compatibility/2006">
          <mc:Choice Requires="x14">
            <control shapeId="7373" r:id="rId96" name="Check Box 205">
              <controlPr defaultSize="0" autoFill="0" autoLine="0" autoPict="0">
                <anchor moveWithCells="1">
                  <from>
                    <xdr:col>18</xdr:col>
                    <xdr:colOff>609600</xdr:colOff>
                    <xdr:row>31</xdr:row>
                    <xdr:rowOff>28575</xdr:rowOff>
                  </from>
                  <to>
                    <xdr:col>19</xdr:col>
                    <xdr:colOff>542925</xdr:colOff>
                    <xdr:row>31</xdr:row>
                    <xdr:rowOff>409575</xdr:rowOff>
                  </to>
                </anchor>
              </controlPr>
            </control>
          </mc:Choice>
        </mc:AlternateContent>
        <mc:AlternateContent xmlns:mc="http://schemas.openxmlformats.org/markup-compatibility/2006">
          <mc:Choice Requires="x14">
            <control shapeId="7374" r:id="rId97" name="Check Box 206">
              <controlPr defaultSize="0" autoFill="0" autoLine="0" autoPict="0">
                <anchor moveWithCells="1">
                  <from>
                    <xdr:col>18</xdr:col>
                    <xdr:colOff>609600</xdr:colOff>
                    <xdr:row>32</xdr:row>
                    <xdr:rowOff>28575</xdr:rowOff>
                  </from>
                  <to>
                    <xdr:col>19</xdr:col>
                    <xdr:colOff>542925</xdr:colOff>
                    <xdr:row>32</xdr:row>
                    <xdr:rowOff>409575</xdr:rowOff>
                  </to>
                </anchor>
              </controlPr>
            </control>
          </mc:Choice>
        </mc:AlternateContent>
        <mc:AlternateContent xmlns:mc="http://schemas.openxmlformats.org/markup-compatibility/2006">
          <mc:Choice Requires="x14">
            <control shapeId="7375" r:id="rId98" name="Check Box 207">
              <controlPr defaultSize="0" autoFill="0" autoLine="0" autoPict="0">
                <anchor moveWithCells="1">
                  <from>
                    <xdr:col>18</xdr:col>
                    <xdr:colOff>609600</xdr:colOff>
                    <xdr:row>33</xdr:row>
                    <xdr:rowOff>28575</xdr:rowOff>
                  </from>
                  <to>
                    <xdr:col>19</xdr:col>
                    <xdr:colOff>542925</xdr:colOff>
                    <xdr:row>33</xdr:row>
                    <xdr:rowOff>409575</xdr:rowOff>
                  </to>
                </anchor>
              </controlPr>
            </control>
          </mc:Choice>
        </mc:AlternateContent>
        <mc:AlternateContent xmlns:mc="http://schemas.openxmlformats.org/markup-compatibility/2006">
          <mc:Choice Requires="x14">
            <control shapeId="7376" r:id="rId99" name="Check Box 208">
              <controlPr defaultSize="0" autoFill="0" autoLine="0" autoPict="0">
                <anchor moveWithCells="1">
                  <from>
                    <xdr:col>18</xdr:col>
                    <xdr:colOff>609600</xdr:colOff>
                    <xdr:row>34</xdr:row>
                    <xdr:rowOff>28575</xdr:rowOff>
                  </from>
                  <to>
                    <xdr:col>19</xdr:col>
                    <xdr:colOff>542925</xdr:colOff>
                    <xdr:row>34</xdr:row>
                    <xdr:rowOff>409575</xdr:rowOff>
                  </to>
                </anchor>
              </controlPr>
            </control>
          </mc:Choice>
        </mc:AlternateContent>
        <mc:AlternateContent xmlns:mc="http://schemas.openxmlformats.org/markup-compatibility/2006">
          <mc:Choice Requires="x14">
            <control shapeId="7377" r:id="rId100" name="Check Box 209">
              <controlPr defaultSize="0" autoFill="0" autoLine="0" autoPict="0">
                <anchor moveWithCells="1">
                  <from>
                    <xdr:col>13</xdr:col>
                    <xdr:colOff>609600</xdr:colOff>
                    <xdr:row>39</xdr:row>
                    <xdr:rowOff>28575</xdr:rowOff>
                  </from>
                  <to>
                    <xdr:col>14</xdr:col>
                    <xdr:colOff>542925</xdr:colOff>
                    <xdr:row>39</xdr:row>
                    <xdr:rowOff>409575</xdr:rowOff>
                  </to>
                </anchor>
              </controlPr>
            </control>
          </mc:Choice>
        </mc:AlternateContent>
        <mc:AlternateContent xmlns:mc="http://schemas.openxmlformats.org/markup-compatibility/2006">
          <mc:Choice Requires="x14">
            <control shapeId="7378" r:id="rId101" name="Check Box 210">
              <controlPr defaultSize="0" autoFill="0" autoLine="0" autoPict="0">
                <anchor moveWithCells="1">
                  <from>
                    <xdr:col>13</xdr:col>
                    <xdr:colOff>609600</xdr:colOff>
                    <xdr:row>38</xdr:row>
                    <xdr:rowOff>28575</xdr:rowOff>
                  </from>
                  <to>
                    <xdr:col>14</xdr:col>
                    <xdr:colOff>542925</xdr:colOff>
                    <xdr:row>38</xdr:row>
                    <xdr:rowOff>409575</xdr:rowOff>
                  </to>
                </anchor>
              </controlPr>
            </control>
          </mc:Choice>
        </mc:AlternateContent>
        <mc:AlternateContent xmlns:mc="http://schemas.openxmlformats.org/markup-compatibility/2006">
          <mc:Choice Requires="x14">
            <control shapeId="7379" r:id="rId102" name="Check Box 211">
              <controlPr defaultSize="0" autoFill="0" autoLine="0" autoPict="0">
                <anchor moveWithCells="1">
                  <from>
                    <xdr:col>14</xdr:col>
                    <xdr:colOff>609600</xdr:colOff>
                    <xdr:row>38</xdr:row>
                    <xdr:rowOff>28575</xdr:rowOff>
                  </from>
                  <to>
                    <xdr:col>15</xdr:col>
                    <xdr:colOff>542925</xdr:colOff>
                    <xdr:row>38</xdr:row>
                    <xdr:rowOff>409575</xdr:rowOff>
                  </to>
                </anchor>
              </controlPr>
            </control>
          </mc:Choice>
        </mc:AlternateContent>
        <mc:AlternateContent xmlns:mc="http://schemas.openxmlformats.org/markup-compatibility/2006">
          <mc:Choice Requires="x14">
            <control shapeId="7380" r:id="rId103" name="Check Box 212">
              <controlPr defaultSize="0" autoFill="0" autoLine="0" autoPict="0">
                <anchor moveWithCells="1">
                  <from>
                    <xdr:col>14</xdr:col>
                    <xdr:colOff>609600</xdr:colOff>
                    <xdr:row>39</xdr:row>
                    <xdr:rowOff>28575</xdr:rowOff>
                  </from>
                  <to>
                    <xdr:col>15</xdr:col>
                    <xdr:colOff>542925</xdr:colOff>
                    <xdr:row>39</xdr:row>
                    <xdr:rowOff>409575</xdr:rowOff>
                  </to>
                </anchor>
              </controlPr>
            </control>
          </mc:Choice>
        </mc:AlternateContent>
        <mc:AlternateContent xmlns:mc="http://schemas.openxmlformats.org/markup-compatibility/2006">
          <mc:Choice Requires="x14">
            <control shapeId="7381" r:id="rId104" name="Check Box 213">
              <controlPr defaultSize="0" autoFill="0" autoLine="0" autoPict="0">
                <anchor moveWithCells="1">
                  <from>
                    <xdr:col>13</xdr:col>
                    <xdr:colOff>609600</xdr:colOff>
                    <xdr:row>40</xdr:row>
                    <xdr:rowOff>28575</xdr:rowOff>
                  </from>
                  <to>
                    <xdr:col>14</xdr:col>
                    <xdr:colOff>542925</xdr:colOff>
                    <xdr:row>40</xdr:row>
                    <xdr:rowOff>409575</xdr:rowOff>
                  </to>
                </anchor>
              </controlPr>
            </control>
          </mc:Choice>
        </mc:AlternateContent>
        <mc:AlternateContent xmlns:mc="http://schemas.openxmlformats.org/markup-compatibility/2006">
          <mc:Choice Requires="x14">
            <control shapeId="7382" r:id="rId105" name="Check Box 214">
              <controlPr defaultSize="0" autoFill="0" autoLine="0" autoPict="0">
                <anchor moveWithCells="1">
                  <from>
                    <xdr:col>14</xdr:col>
                    <xdr:colOff>609600</xdr:colOff>
                    <xdr:row>40</xdr:row>
                    <xdr:rowOff>28575</xdr:rowOff>
                  </from>
                  <to>
                    <xdr:col>15</xdr:col>
                    <xdr:colOff>542925</xdr:colOff>
                    <xdr:row>40</xdr:row>
                    <xdr:rowOff>409575</xdr:rowOff>
                  </to>
                </anchor>
              </controlPr>
            </control>
          </mc:Choice>
        </mc:AlternateContent>
        <mc:AlternateContent xmlns:mc="http://schemas.openxmlformats.org/markup-compatibility/2006">
          <mc:Choice Requires="x14">
            <control shapeId="7383" r:id="rId106" name="Check Box 215">
              <controlPr defaultSize="0" autoFill="0" autoLine="0" autoPict="0">
                <anchor moveWithCells="1">
                  <from>
                    <xdr:col>13</xdr:col>
                    <xdr:colOff>609600</xdr:colOff>
                    <xdr:row>41</xdr:row>
                    <xdr:rowOff>28575</xdr:rowOff>
                  </from>
                  <to>
                    <xdr:col>14</xdr:col>
                    <xdr:colOff>542925</xdr:colOff>
                    <xdr:row>41</xdr:row>
                    <xdr:rowOff>409575</xdr:rowOff>
                  </to>
                </anchor>
              </controlPr>
            </control>
          </mc:Choice>
        </mc:AlternateContent>
        <mc:AlternateContent xmlns:mc="http://schemas.openxmlformats.org/markup-compatibility/2006">
          <mc:Choice Requires="x14">
            <control shapeId="7384" r:id="rId107" name="Check Box 216">
              <controlPr defaultSize="0" autoFill="0" autoLine="0" autoPict="0">
                <anchor moveWithCells="1">
                  <from>
                    <xdr:col>14</xdr:col>
                    <xdr:colOff>609600</xdr:colOff>
                    <xdr:row>41</xdr:row>
                    <xdr:rowOff>28575</xdr:rowOff>
                  </from>
                  <to>
                    <xdr:col>15</xdr:col>
                    <xdr:colOff>542925</xdr:colOff>
                    <xdr:row>41</xdr:row>
                    <xdr:rowOff>409575</xdr:rowOff>
                  </to>
                </anchor>
              </controlPr>
            </control>
          </mc:Choice>
        </mc:AlternateContent>
        <mc:AlternateContent xmlns:mc="http://schemas.openxmlformats.org/markup-compatibility/2006">
          <mc:Choice Requires="x14">
            <control shapeId="7385" r:id="rId108" name="Check Box 217">
              <controlPr defaultSize="0" autoFill="0" autoLine="0" autoPict="0">
                <anchor moveWithCells="1">
                  <from>
                    <xdr:col>13</xdr:col>
                    <xdr:colOff>609600</xdr:colOff>
                    <xdr:row>42</xdr:row>
                    <xdr:rowOff>28575</xdr:rowOff>
                  </from>
                  <to>
                    <xdr:col>14</xdr:col>
                    <xdr:colOff>542925</xdr:colOff>
                    <xdr:row>42</xdr:row>
                    <xdr:rowOff>409575</xdr:rowOff>
                  </to>
                </anchor>
              </controlPr>
            </control>
          </mc:Choice>
        </mc:AlternateContent>
        <mc:AlternateContent xmlns:mc="http://schemas.openxmlformats.org/markup-compatibility/2006">
          <mc:Choice Requires="x14">
            <control shapeId="7386" r:id="rId109" name="Check Box 218">
              <controlPr defaultSize="0" autoFill="0" autoLine="0" autoPict="0">
                <anchor moveWithCells="1">
                  <from>
                    <xdr:col>14</xdr:col>
                    <xdr:colOff>609600</xdr:colOff>
                    <xdr:row>42</xdr:row>
                    <xdr:rowOff>28575</xdr:rowOff>
                  </from>
                  <to>
                    <xdr:col>15</xdr:col>
                    <xdr:colOff>542925</xdr:colOff>
                    <xdr:row>42</xdr:row>
                    <xdr:rowOff>409575</xdr:rowOff>
                  </to>
                </anchor>
              </controlPr>
            </control>
          </mc:Choice>
        </mc:AlternateContent>
        <mc:AlternateContent xmlns:mc="http://schemas.openxmlformats.org/markup-compatibility/2006">
          <mc:Choice Requires="x14">
            <control shapeId="7387" r:id="rId110" name="Check Box 219">
              <controlPr defaultSize="0" autoFill="0" autoLine="0" autoPict="0">
                <anchor moveWithCells="1">
                  <from>
                    <xdr:col>15</xdr:col>
                    <xdr:colOff>609600</xdr:colOff>
                    <xdr:row>38</xdr:row>
                    <xdr:rowOff>28575</xdr:rowOff>
                  </from>
                  <to>
                    <xdr:col>16</xdr:col>
                    <xdr:colOff>542925</xdr:colOff>
                    <xdr:row>38</xdr:row>
                    <xdr:rowOff>409575</xdr:rowOff>
                  </to>
                </anchor>
              </controlPr>
            </control>
          </mc:Choice>
        </mc:AlternateContent>
        <mc:AlternateContent xmlns:mc="http://schemas.openxmlformats.org/markup-compatibility/2006">
          <mc:Choice Requires="x14">
            <control shapeId="7388" r:id="rId111" name="Check Box 220">
              <controlPr defaultSize="0" autoFill="0" autoLine="0" autoPict="0">
                <anchor moveWithCells="1">
                  <from>
                    <xdr:col>15</xdr:col>
                    <xdr:colOff>609600</xdr:colOff>
                    <xdr:row>39</xdr:row>
                    <xdr:rowOff>28575</xdr:rowOff>
                  </from>
                  <to>
                    <xdr:col>16</xdr:col>
                    <xdr:colOff>542925</xdr:colOff>
                    <xdr:row>39</xdr:row>
                    <xdr:rowOff>409575</xdr:rowOff>
                  </to>
                </anchor>
              </controlPr>
            </control>
          </mc:Choice>
        </mc:AlternateContent>
        <mc:AlternateContent xmlns:mc="http://schemas.openxmlformats.org/markup-compatibility/2006">
          <mc:Choice Requires="x14">
            <control shapeId="7389" r:id="rId112" name="Check Box 221">
              <controlPr defaultSize="0" autoFill="0" autoLine="0" autoPict="0">
                <anchor moveWithCells="1">
                  <from>
                    <xdr:col>15</xdr:col>
                    <xdr:colOff>609600</xdr:colOff>
                    <xdr:row>40</xdr:row>
                    <xdr:rowOff>28575</xdr:rowOff>
                  </from>
                  <to>
                    <xdr:col>16</xdr:col>
                    <xdr:colOff>542925</xdr:colOff>
                    <xdr:row>40</xdr:row>
                    <xdr:rowOff>409575</xdr:rowOff>
                  </to>
                </anchor>
              </controlPr>
            </control>
          </mc:Choice>
        </mc:AlternateContent>
        <mc:AlternateContent xmlns:mc="http://schemas.openxmlformats.org/markup-compatibility/2006">
          <mc:Choice Requires="x14">
            <control shapeId="7390" r:id="rId113" name="Check Box 222">
              <controlPr defaultSize="0" autoFill="0" autoLine="0" autoPict="0">
                <anchor moveWithCells="1">
                  <from>
                    <xdr:col>15</xdr:col>
                    <xdr:colOff>609600</xdr:colOff>
                    <xdr:row>41</xdr:row>
                    <xdr:rowOff>28575</xdr:rowOff>
                  </from>
                  <to>
                    <xdr:col>16</xdr:col>
                    <xdr:colOff>542925</xdr:colOff>
                    <xdr:row>41</xdr:row>
                    <xdr:rowOff>409575</xdr:rowOff>
                  </to>
                </anchor>
              </controlPr>
            </control>
          </mc:Choice>
        </mc:AlternateContent>
        <mc:AlternateContent xmlns:mc="http://schemas.openxmlformats.org/markup-compatibility/2006">
          <mc:Choice Requires="x14">
            <control shapeId="7391" r:id="rId114" name="Check Box 223">
              <controlPr defaultSize="0" autoFill="0" autoLine="0" autoPict="0">
                <anchor moveWithCells="1">
                  <from>
                    <xdr:col>15</xdr:col>
                    <xdr:colOff>609600</xdr:colOff>
                    <xdr:row>42</xdr:row>
                    <xdr:rowOff>28575</xdr:rowOff>
                  </from>
                  <to>
                    <xdr:col>16</xdr:col>
                    <xdr:colOff>542925</xdr:colOff>
                    <xdr:row>42</xdr:row>
                    <xdr:rowOff>409575</xdr:rowOff>
                  </to>
                </anchor>
              </controlPr>
            </control>
          </mc:Choice>
        </mc:AlternateContent>
        <mc:AlternateContent xmlns:mc="http://schemas.openxmlformats.org/markup-compatibility/2006">
          <mc:Choice Requires="x14">
            <control shapeId="7392" r:id="rId115" name="Check Box 224">
              <controlPr defaultSize="0" autoFill="0" autoLine="0" autoPict="0">
                <anchor moveWithCells="1">
                  <from>
                    <xdr:col>16</xdr:col>
                    <xdr:colOff>609600</xdr:colOff>
                    <xdr:row>39</xdr:row>
                    <xdr:rowOff>28575</xdr:rowOff>
                  </from>
                  <to>
                    <xdr:col>17</xdr:col>
                    <xdr:colOff>542925</xdr:colOff>
                    <xdr:row>39</xdr:row>
                    <xdr:rowOff>409575</xdr:rowOff>
                  </to>
                </anchor>
              </controlPr>
            </control>
          </mc:Choice>
        </mc:AlternateContent>
        <mc:AlternateContent xmlns:mc="http://schemas.openxmlformats.org/markup-compatibility/2006">
          <mc:Choice Requires="x14">
            <control shapeId="7393" r:id="rId116" name="Check Box 225">
              <controlPr defaultSize="0" autoFill="0" autoLine="0" autoPict="0">
                <anchor moveWithCells="1">
                  <from>
                    <xdr:col>16</xdr:col>
                    <xdr:colOff>609600</xdr:colOff>
                    <xdr:row>38</xdr:row>
                    <xdr:rowOff>28575</xdr:rowOff>
                  </from>
                  <to>
                    <xdr:col>17</xdr:col>
                    <xdr:colOff>542925</xdr:colOff>
                    <xdr:row>38</xdr:row>
                    <xdr:rowOff>409575</xdr:rowOff>
                  </to>
                </anchor>
              </controlPr>
            </control>
          </mc:Choice>
        </mc:AlternateContent>
        <mc:AlternateContent xmlns:mc="http://schemas.openxmlformats.org/markup-compatibility/2006">
          <mc:Choice Requires="x14">
            <control shapeId="7394" r:id="rId117" name="Check Box 226">
              <controlPr defaultSize="0" autoFill="0" autoLine="0" autoPict="0">
                <anchor moveWithCells="1">
                  <from>
                    <xdr:col>17</xdr:col>
                    <xdr:colOff>609600</xdr:colOff>
                    <xdr:row>38</xdr:row>
                    <xdr:rowOff>28575</xdr:rowOff>
                  </from>
                  <to>
                    <xdr:col>18</xdr:col>
                    <xdr:colOff>542925</xdr:colOff>
                    <xdr:row>38</xdr:row>
                    <xdr:rowOff>409575</xdr:rowOff>
                  </to>
                </anchor>
              </controlPr>
            </control>
          </mc:Choice>
        </mc:AlternateContent>
        <mc:AlternateContent xmlns:mc="http://schemas.openxmlformats.org/markup-compatibility/2006">
          <mc:Choice Requires="x14">
            <control shapeId="7395" r:id="rId118" name="Check Box 227">
              <controlPr defaultSize="0" autoFill="0" autoLine="0" autoPict="0">
                <anchor moveWithCells="1">
                  <from>
                    <xdr:col>17</xdr:col>
                    <xdr:colOff>609600</xdr:colOff>
                    <xdr:row>39</xdr:row>
                    <xdr:rowOff>28575</xdr:rowOff>
                  </from>
                  <to>
                    <xdr:col>18</xdr:col>
                    <xdr:colOff>542925</xdr:colOff>
                    <xdr:row>39</xdr:row>
                    <xdr:rowOff>409575</xdr:rowOff>
                  </to>
                </anchor>
              </controlPr>
            </control>
          </mc:Choice>
        </mc:AlternateContent>
        <mc:AlternateContent xmlns:mc="http://schemas.openxmlformats.org/markup-compatibility/2006">
          <mc:Choice Requires="x14">
            <control shapeId="7396" r:id="rId119" name="Check Box 228">
              <controlPr defaultSize="0" autoFill="0" autoLine="0" autoPict="0">
                <anchor moveWithCells="1">
                  <from>
                    <xdr:col>16</xdr:col>
                    <xdr:colOff>609600</xdr:colOff>
                    <xdr:row>40</xdr:row>
                    <xdr:rowOff>28575</xdr:rowOff>
                  </from>
                  <to>
                    <xdr:col>17</xdr:col>
                    <xdr:colOff>542925</xdr:colOff>
                    <xdr:row>40</xdr:row>
                    <xdr:rowOff>409575</xdr:rowOff>
                  </to>
                </anchor>
              </controlPr>
            </control>
          </mc:Choice>
        </mc:AlternateContent>
        <mc:AlternateContent xmlns:mc="http://schemas.openxmlformats.org/markup-compatibility/2006">
          <mc:Choice Requires="x14">
            <control shapeId="7397" r:id="rId120" name="Check Box 229">
              <controlPr defaultSize="0" autoFill="0" autoLine="0" autoPict="0">
                <anchor moveWithCells="1">
                  <from>
                    <xdr:col>17</xdr:col>
                    <xdr:colOff>609600</xdr:colOff>
                    <xdr:row>40</xdr:row>
                    <xdr:rowOff>28575</xdr:rowOff>
                  </from>
                  <to>
                    <xdr:col>18</xdr:col>
                    <xdr:colOff>542925</xdr:colOff>
                    <xdr:row>40</xdr:row>
                    <xdr:rowOff>409575</xdr:rowOff>
                  </to>
                </anchor>
              </controlPr>
            </control>
          </mc:Choice>
        </mc:AlternateContent>
        <mc:AlternateContent xmlns:mc="http://schemas.openxmlformats.org/markup-compatibility/2006">
          <mc:Choice Requires="x14">
            <control shapeId="7398" r:id="rId121" name="Check Box 230">
              <controlPr defaultSize="0" autoFill="0" autoLine="0" autoPict="0">
                <anchor moveWithCells="1">
                  <from>
                    <xdr:col>16</xdr:col>
                    <xdr:colOff>609600</xdr:colOff>
                    <xdr:row>41</xdr:row>
                    <xdr:rowOff>28575</xdr:rowOff>
                  </from>
                  <to>
                    <xdr:col>17</xdr:col>
                    <xdr:colOff>542925</xdr:colOff>
                    <xdr:row>41</xdr:row>
                    <xdr:rowOff>409575</xdr:rowOff>
                  </to>
                </anchor>
              </controlPr>
            </control>
          </mc:Choice>
        </mc:AlternateContent>
        <mc:AlternateContent xmlns:mc="http://schemas.openxmlformats.org/markup-compatibility/2006">
          <mc:Choice Requires="x14">
            <control shapeId="7399" r:id="rId122" name="Check Box 231">
              <controlPr defaultSize="0" autoFill="0" autoLine="0" autoPict="0">
                <anchor moveWithCells="1">
                  <from>
                    <xdr:col>17</xdr:col>
                    <xdr:colOff>609600</xdr:colOff>
                    <xdr:row>41</xdr:row>
                    <xdr:rowOff>28575</xdr:rowOff>
                  </from>
                  <to>
                    <xdr:col>18</xdr:col>
                    <xdr:colOff>542925</xdr:colOff>
                    <xdr:row>41</xdr:row>
                    <xdr:rowOff>409575</xdr:rowOff>
                  </to>
                </anchor>
              </controlPr>
            </control>
          </mc:Choice>
        </mc:AlternateContent>
        <mc:AlternateContent xmlns:mc="http://schemas.openxmlformats.org/markup-compatibility/2006">
          <mc:Choice Requires="x14">
            <control shapeId="7400" r:id="rId123" name="Check Box 232">
              <controlPr defaultSize="0" autoFill="0" autoLine="0" autoPict="0">
                <anchor moveWithCells="1">
                  <from>
                    <xdr:col>16</xdr:col>
                    <xdr:colOff>609600</xdr:colOff>
                    <xdr:row>42</xdr:row>
                    <xdr:rowOff>28575</xdr:rowOff>
                  </from>
                  <to>
                    <xdr:col>17</xdr:col>
                    <xdr:colOff>542925</xdr:colOff>
                    <xdr:row>42</xdr:row>
                    <xdr:rowOff>409575</xdr:rowOff>
                  </to>
                </anchor>
              </controlPr>
            </control>
          </mc:Choice>
        </mc:AlternateContent>
        <mc:AlternateContent xmlns:mc="http://schemas.openxmlformats.org/markup-compatibility/2006">
          <mc:Choice Requires="x14">
            <control shapeId="7401" r:id="rId124" name="Check Box 233">
              <controlPr defaultSize="0" autoFill="0" autoLine="0" autoPict="0">
                <anchor moveWithCells="1">
                  <from>
                    <xdr:col>17</xdr:col>
                    <xdr:colOff>609600</xdr:colOff>
                    <xdr:row>42</xdr:row>
                    <xdr:rowOff>28575</xdr:rowOff>
                  </from>
                  <to>
                    <xdr:col>18</xdr:col>
                    <xdr:colOff>542925</xdr:colOff>
                    <xdr:row>42</xdr:row>
                    <xdr:rowOff>409575</xdr:rowOff>
                  </to>
                </anchor>
              </controlPr>
            </control>
          </mc:Choice>
        </mc:AlternateContent>
        <mc:AlternateContent xmlns:mc="http://schemas.openxmlformats.org/markup-compatibility/2006">
          <mc:Choice Requires="x14">
            <control shapeId="7402" r:id="rId125" name="Check Box 234">
              <controlPr defaultSize="0" autoFill="0" autoLine="0" autoPict="0">
                <anchor moveWithCells="1">
                  <from>
                    <xdr:col>18</xdr:col>
                    <xdr:colOff>609600</xdr:colOff>
                    <xdr:row>38</xdr:row>
                    <xdr:rowOff>28575</xdr:rowOff>
                  </from>
                  <to>
                    <xdr:col>19</xdr:col>
                    <xdr:colOff>542925</xdr:colOff>
                    <xdr:row>38</xdr:row>
                    <xdr:rowOff>409575</xdr:rowOff>
                  </to>
                </anchor>
              </controlPr>
            </control>
          </mc:Choice>
        </mc:AlternateContent>
        <mc:AlternateContent xmlns:mc="http://schemas.openxmlformats.org/markup-compatibility/2006">
          <mc:Choice Requires="x14">
            <control shapeId="7403" r:id="rId126" name="Check Box 235">
              <controlPr defaultSize="0" autoFill="0" autoLine="0" autoPict="0">
                <anchor moveWithCells="1">
                  <from>
                    <xdr:col>18</xdr:col>
                    <xdr:colOff>609600</xdr:colOff>
                    <xdr:row>39</xdr:row>
                    <xdr:rowOff>28575</xdr:rowOff>
                  </from>
                  <to>
                    <xdr:col>19</xdr:col>
                    <xdr:colOff>542925</xdr:colOff>
                    <xdr:row>39</xdr:row>
                    <xdr:rowOff>409575</xdr:rowOff>
                  </to>
                </anchor>
              </controlPr>
            </control>
          </mc:Choice>
        </mc:AlternateContent>
        <mc:AlternateContent xmlns:mc="http://schemas.openxmlformats.org/markup-compatibility/2006">
          <mc:Choice Requires="x14">
            <control shapeId="7404" r:id="rId127" name="Check Box 236">
              <controlPr defaultSize="0" autoFill="0" autoLine="0" autoPict="0">
                <anchor moveWithCells="1">
                  <from>
                    <xdr:col>18</xdr:col>
                    <xdr:colOff>609600</xdr:colOff>
                    <xdr:row>40</xdr:row>
                    <xdr:rowOff>28575</xdr:rowOff>
                  </from>
                  <to>
                    <xdr:col>19</xdr:col>
                    <xdr:colOff>542925</xdr:colOff>
                    <xdr:row>40</xdr:row>
                    <xdr:rowOff>409575</xdr:rowOff>
                  </to>
                </anchor>
              </controlPr>
            </control>
          </mc:Choice>
        </mc:AlternateContent>
        <mc:AlternateContent xmlns:mc="http://schemas.openxmlformats.org/markup-compatibility/2006">
          <mc:Choice Requires="x14">
            <control shapeId="7405" r:id="rId128" name="Check Box 237">
              <controlPr defaultSize="0" autoFill="0" autoLine="0" autoPict="0">
                <anchor moveWithCells="1">
                  <from>
                    <xdr:col>18</xdr:col>
                    <xdr:colOff>609600</xdr:colOff>
                    <xdr:row>41</xdr:row>
                    <xdr:rowOff>28575</xdr:rowOff>
                  </from>
                  <to>
                    <xdr:col>19</xdr:col>
                    <xdr:colOff>542925</xdr:colOff>
                    <xdr:row>41</xdr:row>
                    <xdr:rowOff>409575</xdr:rowOff>
                  </to>
                </anchor>
              </controlPr>
            </control>
          </mc:Choice>
        </mc:AlternateContent>
        <mc:AlternateContent xmlns:mc="http://schemas.openxmlformats.org/markup-compatibility/2006">
          <mc:Choice Requires="x14">
            <control shapeId="7406" r:id="rId129" name="Check Box 238">
              <controlPr defaultSize="0" autoFill="0" autoLine="0" autoPict="0">
                <anchor moveWithCells="1">
                  <from>
                    <xdr:col>18</xdr:col>
                    <xdr:colOff>609600</xdr:colOff>
                    <xdr:row>42</xdr:row>
                    <xdr:rowOff>28575</xdr:rowOff>
                  </from>
                  <to>
                    <xdr:col>19</xdr:col>
                    <xdr:colOff>542925</xdr:colOff>
                    <xdr:row>42</xdr:row>
                    <xdr:rowOff>409575</xdr:rowOff>
                  </to>
                </anchor>
              </controlPr>
            </control>
          </mc:Choice>
        </mc:AlternateContent>
        <mc:AlternateContent xmlns:mc="http://schemas.openxmlformats.org/markup-compatibility/2006">
          <mc:Choice Requires="x14">
            <control shapeId="7407" r:id="rId130" name="Check Box 239">
              <controlPr defaultSize="0" autoFill="0" autoLine="0" autoPict="0">
                <anchor moveWithCells="1">
                  <from>
                    <xdr:col>13</xdr:col>
                    <xdr:colOff>609600</xdr:colOff>
                    <xdr:row>53</xdr:row>
                    <xdr:rowOff>28575</xdr:rowOff>
                  </from>
                  <to>
                    <xdr:col>14</xdr:col>
                    <xdr:colOff>542925</xdr:colOff>
                    <xdr:row>53</xdr:row>
                    <xdr:rowOff>409575</xdr:rowOff>
                  </to>
                </anchor>
              </controlPr>
            </control>
          </mc:Choice>
        </mc:AlternateContent>
        <mc:AlternateContent xmlns:mc="http://schemas.openxmlformats.org/markup-compatibility/2006">
          <mc:Choice Requires="x14">
            <control shapeId="7408" r:id="rId131" name="Check Box 240">
              <controlPr defaultSize="0" autoFill="0" autoLine="0" autoPict="0">
                <anchor moveWithCells="1">
                  <from>
                    <xdr:col>13</xdr:col>
                    <xdr:colOff>609600</xdr:colOff>
                    <xdr:row>52</xdr:row>
                    <xdr:rowOff>28575</xdr:rowOff>
                  </from>
                  <to>
                    <xdr:col>14</xdr:col>
                    <xdr:colOff>542925</xdr:colOff>
                    <xdr:row>52</xdr:row>
                    <xdr:rowOff>409575</xdr:rowOff>
                  </to>
                </anchor>
              </controlPr>
            </control>
          </mc:Choice>
        </mc:AlternateContent>
        <mc:AlternateContent xmlns:mc="http://schemas.openxmlformats.org/markup-compatibility/2006">
          <mc:Choice Requires="x14">
            <control shapeId="7409" r:id="rId132" name="Check Box 241">
              <controlPr defaultSize="0" autoFill="0" autoLine="0" autoPict="0">
                <anchor moveWithCells="1">
                  <from>
                    <xdr:col>14</xdr:col>
                    <xdr:colOff>609600</xdr:colOff>
                    <xdr:row>52</xdr:row>
                    <xdr:rowOff>28575</xdr:rowOff>
                  </from>
                  <to>
                    <xdr:col>15</xdr:col>
                    <xdr:colOff>542925</xdr:colOff>
                    <xdr:row>52</xdr:row>
                    <xdr:rowOff>409575</xdr:rowOff>
                  </to>
                </anchor>
              </controlPr>
            </control>
          </mc:Choice>
        </mc:AlternateContent>
        <mc:AlternateContent xmlns:mc="http://schemas.openxmlformats.org/markup-compatibility/2006">
          <mc:Choice Requires="x14">
            <control shapeId="7410" r:id="rId133" name="Check Box 242">
              <controlPr defaultSize="0" autoFill="0" autoLine="0" autoPict="0">
                <anchor moveWithCells="1">
                  <from>
                    <xdr:col>14</xdr:col>
                    <xdr:colOff>609600</xdr:colOff>
                    <xdr:row>53</xdr:row>
                    <xdr:rowOff>28575</xdr:rowOff>
                  </from>
                  <to>
                    <xdr:col>15</xdr:col>
                    <xdr:colOff>542925</xdr:colOff>
                    <xdr:row>53</xdr:row>
                    <xdr:rowOff>409575</xdr:rowOff>
                  </to>
                </anchor>
              </controlPr>
            </control>
          </mc:Choice>
        </mc:AlternateContent>
        <mc:AlternateContent xmlns:mc="http://schemas.openxmlformats.org/markup-compatibility/2006">
          <mc:Choice Requires="x14">
            <control shapeId="7411" r:id="rId134" name="Check Box 243">
              <controlPr defaultSize="0" autoFill="0" autoLine="0" autoPict="0">
                <anchor moveWithCells="1">
                  <from>
                    <xdr:col>13</xdr:col>
                    <xdr:colOff>609600</xdr:colOff>
                    <xdr:row>54</xdr:row>
                    <xdr:rowOff>28575</xdr:rowOff>
                  </from>
                  <to>
                    <xdr:col>14</xdr:col>
                    <xdr:colOff>542925</xdr:colOff>
                    <xdr:row>54</xdr:row>
                    <xdr:rowOff>409575</xdr:rowOff>
                  </to>
                </anchor>
              </controlPr>
            </control>
          </mc:Choice>
        </mc:AlternateContent>
        <mc:AlternateContent xmlns:mc="http://schemas.openxmlformats.org/markup-compatibility/2006">
          <mc:Choice Requires="x14">
            <control shapeId="7412" r:id="rId135" name="Check Box 244">
              <controlPr defaultSize="0" autoFill="0" autoLine="0" autoPict="0">
                <anchor moveWithCells="1">
                  <from>
                    <xdr:col>14</xdr:col>
                    <xdr:colOff>609600</xdr:colOff>
                    <xdr:row>54</xdr:row>
                    <xdr:rowOff>28575</xdr:rowOff>
                  </from>
                  <to>
                    <xdr:col>15</xdr:col>
                    <xdr:colOff>542925</xdr:colOff>
                    <xdr:row>54</xdr:row>
                    <xdr:rowOff>409575</xdr:rowOff>
                  </to>
                </anchor>
              </controlPr>
            </control>
          </mc:Choice>
        </mc:AlternateContent>
        <mc:AlternateContent xmlns:mc="http://schemas.openxmlformats.org/markup-compatibility/2006">
          <mc:Choice Requires="x14">
            <control shapeId="7413" r:id="rId136" name="Check Box 245">
              <controlPr defaultSize="0" autoFill="0" autoLine="0" autoPict="0">
                <anchor moveWithCells="1">
                  <from>
                    <xdr:col>13</xdr:col>
                    <xdr:colOff>609600</xdr:colOff>
                    <xdr:row>55</xdr:row>
                    <xdr:rowOff>28575</xdr:rowOff>
                  </from>
                  <to>
                    <xdr:col>14</xdr:col>
                    <xdr:colOff>542925</xdr:colOff>
                    <xdr:row>55</xdr:row>
                    <xdr:rowOff>409575</xdr:rowOff>
                  </to>
                </anchor>
              </controlPr>
            </control>
          </mc:Choice>
        </mc:AlternateContent>
        <mc:AlternateContent xmlns:mc="http://schemas.openxmlformats.org/markup-compatibility/2006">
          <mc:Choice Requires="x14">
            <control shapeId="7414" r:id="rId137" name="Check Box 246">
              <controlPr defaultSize="0" autoFill="0" autoLine="0" autoPict="0">
                <anchor moveWithCells="1">
                  <from>
                    <xdr:col>14</xdr:col>
                    <xdr:colOff>609600</xdr:colOff>
                    <xdr:row>55</xdr:row>
                    <xdr:rowOff>28575</xdr:rowOff>
                  </from>
                  <to>
                    <xdr:col>15</xdr:col>
                    <xdr:colOff>542925</xdr:colOff>
                    <xdr:row>55</xdr:row>
                    <xdr:rowOff>409575</xdr:rowOff>
                  </to>
                </anchor>
              </controlPr>
            </control>
          </mc:Choice>
        </mc:AlternateContent>
        <mc:AlternateContent xmlns:mc="http://schemas.openxmlformats.org/markup-compatibility/2006">
          <mc:Choice Requires="x14">
            <control shapeId="7415" r:id="rId138" name="Check Box 247">
              <controlPr defaultSize="0" autoFill="0" autoLine="0" autoPict="0">
                <anchor moveWithCells="1">
                  <from>
                    <xdr:col>13</xdr:col>
                    <xdr:colOff>609600</xdr:colOff>
                    <xdr:row>56</xdr:row>
                    <xdr:rowOff>28575</xdr:rowOff>
                  </from>
                  <to>
                    <xdr:col>14</xdr:col>
                    <xdr:colOff>542925</xdr:colOff>
                    <xdr:row>56</xdr:row>
                    <xdr:rowOff>409575</xdr:rowOff>
                  </to>
                </anchor>
              </controlPr>
            </control>
          </mc:Choice>
        </mc:AlternateContent>
        <mc:AlternateContent xmlns:mc="http://schemas.openxmlformats.org/markup-compatibility/2006">
          <mc:Choice Requires="x14">
            <control shapeId="7416" r:id="rId139" name="Check Box 248">
              <controlPr defaultSize="0" autoFill="0" autoLine="0" autoPict="0">
                <anchor moveWithCells="1">
                  <from>
                    <xdr:col>14</xdr:col>
                    <xdr:colOff>609600</xdr:colOff>
                    <xdr:row>56</xdr:row>
                    <xdr:rowOff>28575</xdr:rowOff>
                  </from>
                  <to>
                    <xdr:col>15</xdr:col>
                    <xdr:colOff>542925</xdr:colOff>
                    <xdr:row>56</xdr:row>
                    <xdr:rowOff>409575</xdr:rowOff>
                  </to>
                </anchor>
              </controlPr>
            </control>
          </mc:Choice>
        </mc:AlternateContent>
        <mc:AlternateContent xmlns:mc="http://schemas.openxmlformats.org/markup-compatibility/2006">
          <mc:Choice Requires="x14">
            <control shapeId="7417" r:id="rId140" name="Check Box 249">
              <controlPr defaultSize="0" autoFill="0" autoLine="0" autoPict="0">
                <anchor moveWithCells="1">
                  <from>
                    <xdr:col>15</xdr:col>
                    <xdr:colOff>609600</xdr:colOff>
                    <xdr:row>52</xdr:row>
                    <xdr:rowOff>28575</xdr:rowOff>
                  </from>
                  <to>
                    <xdr:col>16</xdr:col>
                    <xdr:colOff>542925</xdr:colOff>
                    <xdr:row>52</xdr:row>
                    <xdr:rowOff>409575</xdr:rowOff>
                  </to>
                </anchor>
              </controlPr>
            </control>
          </mc:Choice>
        </mc:AlternateContent>
        <mc:AlternateContent xmlns:mc="http://schemas.openxmlformats.org/markup-compatibility/2006">
          <mc:Choice Requires="x14">
            <control shapeId="7418" r:id="rId141" name="Check Box 250">
              <controlPr defaultSize="0" autoFill="0" autoLine="0" autoPict="0">
                <anchor moveWithCells="1">
                  <from>
                    <xdr:col>15</xdr:col>
                    <xdr:colOff>609600</xdr:colOff>
                    <xdr:row>53</xdr:row>
                    <xdr:rowOff>28575</xdr:rowOff>
                  </from>
                  <to>
                    <xdr:col>16</xdr:col>
                    <xdr:colOff>542925</xdr:colOff>
                    <xdr:row>53</xdr:row>
                    <xdr:rowOff>409575</xdr:rowOff>
                  </to>
                </anchor>
              </controlPr>
            </control>
          </mc:Choice>
        </mc:AlternateContent>
        <mc:AlternateContent xmlns:mc="http://schemas.openxmlformats.org/markup-compatibility/2006">
          <mc:Choice Requires="x14">
            <control shapeId="7419" r:id="rId142" name="Check Box 251">
              <controlPr defaultSize="0" autoFill="0" autoLine="0" autoPict="0">
                <anchor moveWithCells="1">
                  <from>
                    <xdr:col>15</xdr:col>
                    <xdr:colOff>609600</xdr:colOff>
                    <xdr:row>54</xdr:row>
                    <xdr:rowOff>28575</xdr:rowOff>
                  </from>
                  <to>
                    <xdr:col>16</xdr:col>
                    <xdr:colOff>542925</xdr:colOff>
                    <xdr:row>54</xdr:row>
                    <xdr:rowOff>409575</xdr:rowOff>
                  </to>
                </anchor>
              </controlPr>
            </control>
          </mc:Choice>
        </mc:AlternateContent>
        <mc:AlternateContent xmlns:mc="http://schemas.openxmlformats.org/markup-compatibility/2006">
          <mc:Choice Requires="x14">
            <control shapeId="7420" r:id="rId143" name="Check Box 252">
              <controlPr defaultSize="0" autoFill="0" autoLine="0" autoPict="0">
                <anchor moveWithCells="1">
                  <from>
                    <xdr:col>15</xdr:col>
                    <xdr:colOff>609600</xdr:colOff>
                    <xdr:row>55</xdr:row>
                    <xdr:rowOff>28575</xdr:rowOff>
                  </from>
                  <to>
                    <xdr:col>16</xdr:col>
                    <xdr:colOff>542925</xdr:colOff>
                    <xdr:row>55</xdr:row>
                    <xdr:rowOff>409575</xdr:rowOff>
                  </to>
                </anchor>
              </controlPr>
            </control>
          </mc:Choice>
        </mc:AlternateContent>
        <mc:AlternateContent xmlns:mc="http://schemas.openxmlformats.org/markup-compatibility/2006">
          <mc:Choice Requires="x14">
            <control shapeId="7421" r:id="rId144" name="Check Box 253">
              <controlPr defaultSize="0" autoFill="0" autoLine="0" autoPict="0">
                <anchor moveWithCells="1">
                  <from>
                    <xdr:col>15</xdr:col>
                    <xdr:colOff>609600</xdr:colOff>
                    <xdr:row>56</xdr:row>
                    <xdr:rowOff>28575</xdr:rowOff>
                  </from>
                  <to>
                    <xdr:col>16</xdr:col>
                    <xdr:colOff>542925</xdr:colOff>
                    <xdr:row>56</xdr:row>
                    <xdr:rowOff>409575</xdr:rowOff>
                  </to>
                </anchor>
              </controlPr>
            </control>
          </mc:Choice>
        </mc:AlternateContent>
        <mc:AlternateContent xmlns:mc="http://schemas.openxmlformats.org/markup-compatibility/2006">
          <mc:Choice Requires="x14">
            <control shapeId="7422" r:id="rId145" name="Check Box 254">
              <controlPr defaultSize="0" autoFill="0" autoLine="0" autoPict="0">
                <anchor moveWithCells="1">
                  <from>
                    <xdr:col>16</xdr:col>
                    <xdr:colOff>609600</xdr:colOff>
                    <xdr:row>53</xdr:row>
                    <xdr:rowOff>28575</xdr:rowOff>
                  </from>
                  <to>
                    <xdr:col>17</xdr:col>
                    <xdr:colOff>542925</xdr:colOff>
                    <xdr:row>53</xdr:row>
                    <xdr:rowOff>409575</xdr:rowOff>
                  </to>
                </anchor>
              </controlPr>
            </control>
          </mc:Choice>
        </mc:AlternateContent>
        <mc:AlternateContent xmlns:mc="http://schemas.openxmlformats.org/markup-compatibility/2006">
          <mc:Choice Requires="x14">
            <control shapeId="7423" r:id="rId146" name="Check Box 255">
              <controlPr defaultSize="0" autoFill="0" autoLine="0" autoPict="0">
                <anchor moveWithCells="1">
                  <from>
                    <xdr:col>16</xdr:col>
                    <xdr:colOff>609600</xdr:colOff>
                    <xdr:row>52</xdr:row>
                    <xdr:rowOff>28575</xdr:rowOff>
                  </from>
                  <to>
                    <xdr:col>17</xdr:col>
                    <xdr:colOff>542925</xdr:colOff>
                    <xdr:row>52</xdr:row>
                    <xdr:rowOff>409575</xdr:rowOff>
                  </to>
                </anchor>
              </controlPr>
            </control>
          </mc:Choice>
        </mc:AlternateContent>
        <mc:AlternateContent xmlns:mc="http://schemas.openxmlformats.org/markup-compatibility/2006">
          <mc:Choice Requires="x14">
            <control shapeId="7424" r:id="rId147" name="Check Box 256">
              <controlPr defaultSize="0" autoFill="0" autoLine="0" autoPict="0">
                <anchor moveWithCells="1">
                  <from>
                    <xdr:col>17</xdr:col>
                    <xdr:colOff>609600</xdr:colOff>
                    <xdr:row>52</xdr:row>
                    <xdr:rowOff>28575</xdr:rowOff>
                  </from>
                  <to>
                    <xdr:col>18</xdr:col>
                    <xdr:colOff>542925</xdr:colOff>
                    <xdr:row>52</xdr:row>
                    <xdr:rowOff>409575</xdr:rowOff>
                  </to>
                </anchor>
              </controlPr>
            </control>
          </mc:Choice>
        </mc:AlternateContent>
        <mc:AlternateContent xmlns:mc="http://schemas.openxmlformats.org/markup-compatibility/2006">
          <mc:Choice Requires="x14">
            <control shapeId="7425" r:id="rId148" name="Check Box 257">
              <controlPr defaultSize="0" autoFill="0" autoLine="0" autoPict="0">
                <anchor moveWithCells="1">
                  <from>
                    <xdr:col>17</xdr:col>
                    <xdr:colOff>609600</xdr:colOff>
                    <xdr:row>53</xdr:row>
                    <xdr:rowOff>28575</xdr:rowOff>
                  </from>
                  <to>
                    <xdr:col>18</xdr:col>
                    <xdr:colOff>542925</xdr:colOff>
                    <xdr:row>53</xdr:row>
                    <xdr:rowOff>409575</xdr:rowOff>
                  </to>
                </anchor>
              </controlPr>
            </control>
          </mc:Choice>
        </mc:AlternateContent>
        <mc:AlternateContent xmlns:mc="http://schemas.openxmlformats.org/markup-compatibility/2006">
          <mc:Choice Requires="x14">
            <control shapeId="7426" r:id="rId149" name="Check Box 258">
              <controlPr defaultSize="0" autoFill="0" autoLine="0" autoPict="0">
                <anchor moveWithCells="1">
                  <from>
                    <xdr:col>16</xdr:col>
                    <xdr:colOff>609600</xdr:colOff>
                    <xdr:row>54</xdr:row>
                    <xdr:rowOff>28575</xdr:rowOff>
                  </from>
                  <to>
                    <xdr:col>17</xdr:col>
                    <xdr:colOff>542925</xdr:colOff>
                    <xdr:row>54</xdr:row>
                    <xdr:rowOff>409575</xdr:rowOff>
                  </to>
                </anchor>
              </controlPr>
            </control>
          </mc:Choice>
        </mc:AlternateContent>
        <mc:AlternateContent xmlns:mc="http://schemas.openxmlformats.org/markup-compatibility/2006">
          <mc:Choice Requires="x14">
            <control shapeId="7427" r:id="rId150" name="Check Box 259">
              <controlPr defaultSize="0" autoFill="0" autoLine="0" autoPict="0">
                <anchor moveWithCells="1">
                  <from>
                    <xdr:col>17</xdr:col>
                    <xdr:colOff>609600</xdr:colOff>
                    <xdr:row>54</xdr:row>
                    <xdr:rowOff>28575</xdr:rowOff>
                  </from>
                  <to>
                    <xdr:col>18</xdr:col>
                    <xdr:colOff>542925</xdr:colOff>
                    <xdr:row>54</xdr:row>
                    <xdr:rowOff>409575</xdr:rowOff>
                  </to>
                </anchor>
              </controlPr>
            </control>
          </mc:Choice>
        </mc:AlternateContent>
        <mc:AlternateContent xmlns:mc="http://schemas.openxmlformats.org/markup-compatibility/2006">
          <mc:Choice Requires="x14">
            <control shapeId="7428" r:id="rId151" name="Check Box 260">
              <controlPr defaultSize="0" autoFill="0" autoLine="0" autoPict="0">
                <anchor moveWithCells="1">
                  <from>
                    <xdr:col>16</xdr:col>
                    <xdr:colOff>609600</xdr:colOff>
                    <xdr:row>55</xdr:row>
                    <xdr:rowOff>28575</xdr:rowOff>
                  </from>
                  <to>
                    <xdr:col>17</xdr:col>
                    <xdr:colOff>542925</xdr:colOff>
                    <xdr:row>55</xdr:row>
                    <xdr:rowOff>409575</xdr:rowOff>
                  </to>
                </anchor>
              </controlPr>
            </control>
          </mc:Choice>
        </mc:AlternateContent>
        <mc:AlternateContent xmlns:mc="http://schemas.openxmlformats.org/markup-compatibility/2006">
          <mc:Choice Requires="x14">
            <control shapeId="7429" r:id="rId152" name="Check Box 261">
              <controlPr defaultSize="0" autoFill="0" autoLine="0" autoPict="0">
                <anchor moveWithCells="1">
                  <from>
                    <xdr:col>17</xdr:col>
                    <xdr:colOff>609600</xdr:colOff>
                    <xdr:row>55</xdr:row>
                    <xdr:rowOff>28575</xdr:rowOff>
                  </from>
                  <to>
                    <xdr:col>18</xdr:col>
                    <xdr:colOff>542925</xdr:colOff>
                    <xdr:row>55</xdr:row>
                    <xdr:rowOff>409575</xdr:rowOff>
                  </to>
                </anchor>
              </controlPr>
            </control>
          </mc:Choice>
        </mc:AlternateContent>
        <mc:AlternateContent xmlns:mc="http://schemas.openxmlformats.org/markup-compatibility/2006">
          <mc:Choice Requires="x14">
            <control shapeId="7430" r:id="rId153" name="Check Box 262">
              <controlPr defaultSize="0" autoFill="0" autoLine="0" autoPict="0">
                <anchor moveWithCells="1">
                  <from>
                    <xdr:col>16</xdr:col>
                    <xdr:colOff>609600</xdr:colOff>
                    <xdr:row>56</xdr:row>
                    <xdr:rowOff>28575</xdr:rowOff>
                  </from>
                  <to>
                    <xdr:col>17</xdr:col>
                    <xdr:colOff>542925</xdr:colOff>
                    <xdr:row>56</xdr:row>
                    <xdr:rowOff>409575</xdr:rowOff>
                  </to>
                </anchor>
              </controlPr>
            </control>
          </mc:Choice>
        </mc:AlternateContent>
        <mc:AlternateContent xmlns:mc="http://schemas.openxmlformats.org/markup-compatibility/2006">
          <mc:Choice Requires="x14">
            <control shapeId="7431" r:id="rId154" name="Check Box 263">
              <controlPr defaultSize="0" autoFill="0" autoLine="0" autoPict="0">
                <anchor moveWithCells="1">
                  <from>
                    <xdr:col>17</xdr:col>
                    <xdr:colOff>609600</xdr:colOff>
                    <xdr:row>56</xdr:row>
                    <xdr:rowOff>28575</xdr:rowOff>
                  </from>
                  <to>
                    <xdr:col>18</xdr:col>
                    <xdr:colOff>542925</xdr:colOff>
                    <xdr:row>56</xdr:row>
                    <xdr:rowOff>409575</xdr:rowOff>
                  </to>
                </anchor>
              </controlPr>
            </control>
          </mc:Choice>
        </mc:AlternateContent>
        <mc:AlternateContent xmlns:mc="http://schemas.openxmlformats.org/markup-compatibility/2006">
          <mc:Choice Requires="x14">
            <control shapeId="7432" r:id="rId155" name="Check Box 264">
              <controlPr defaultSize="0" autoFill="0" autoLine="0" autoPict="0">
                <anchor moveWithCells="1">
                  <from>
                    <xdr:col>18</xdr:col>
                    <xdr:colOff>609600</xdr:colOff>
                    <xdr:row>52</xdr:row>
                    <xdr:rowOff>28575</xdr:rowOff>
                  </from>
                  <to>
                    <xdr:col>19</xdr:col>
                    <xdr:colOff>542925</xdr:colOff>
                    <xdr:row>52</xdr:row>
                    <xdr:rowOff>409575</xdr:rowOff>
                  </to>
                </anchor>
              </controlPr>
            </control>
          </mc:Choice>
        </mc:AlternateContent>
        <mc:AlternateContent xmlns:mc="http://schemas.openxmlformats.org/markup-compatibility/2006">
          <mc:Choice Requires="x14">
            <control shapeId="7433" r:id="rId156" name="Check Box 265">
              <controlPr defaultSize="0" autoFill="0" autoLine="0" autoPict="0">
                <anchor moveWithCells="1">
                  <from>
                    <xdr:col>18</xdr:col>
                    <xdr:colOff>609600</xdr:colOff>
                    <xdr:row>53</xdr:row>
                    <xdr:rowOff>28575</xdr:rowOff>
                  </from>
                  <to>
                    <xdr:col>19</xdr:col>
                    <xdr:colOff>542925</xdr:colOff>
                    <xdr:row>53</xdr:row>
                    <xdr:rowOff>409575</xdr:rowOff>
                  </to>
                </anchor>
              </controlPr>
            </control>
          </mc:Choice>
        </mc:AlternateContent>
        <mc:AlternateContent xmlns:mc="http://schemas.openxmlformats.org/markup-compatibility/2006">
          <mc:Choice Requires="x14">
            <control shapeId="7434" r:id="rId157" name="Check Box 266">
              <controlPr defaultSize="0" autoFill="0" autoLine="0" autoPict="0">
                <anchor moveWithCells="1">
                  <from>
                    <xdr:col>18</xdr:col>
                    <xdr:colOff>609600</xdr:colOff>
                    <xdr:row>54</xdr:row>
                    <xdr:rowOff>28575</xdr:rowOff>
                  </from>
                  <to>
                    <xdr:col>19</xdr:col>
                    <xdr:colOff>542925</xdr:colOff>
                    <xdr:row>54</xdr:row>
                    <xdr:rowOff>409575</xdr:rowOff>
                  </to>
                </anchor>
              </controlPr>
            </control>
          </mc:Choice>
        </mc:AlternateContent>
        <mc:AlternateContent xmlns:mc="http://schemas.openxmlformats.org/markup-compatibility/2006">
          <mc:Choice Requires="x14">
            <control shapeId="7435" r:id="rId158" name="Check Box 267">
              <controlPr defaultSize="0" autoFill="0" autoLine="0" autoPict="0">
                <anchor moveWithCells="1">
                  <from>
                    <xdr:col>18</xdr:col>
                    <xdr:colOff>609600</xdr:colOff>
                    <xdr:row>55</xdr:row>
                    <xdr:rowOff>28575</xdr:rowOff>
                  </from>
                  <to>
                    <xdr:col>19</xdr:col>
                    <xdr:colOff>542925</xdr:colOff>
                    <xdr:row>55</xdr:row>
                    <xdr:rowOff>409575</xdr:rowOff>
                  </to>
                </anchor>
              </controlPr>
            </control>
          </mc:Choice>
        </mc:AlternateContent>
        <mc:AlternateContent xmlns:mc="http://schemas.openxmlformats.org/markup-compatibility/2006">
          <mc:Choice Requires="x14">
            <control shapeId="7436" r:id="rId159" name="Check Box 268">
              <controlPr defaultSize="0" autoFill="0" autoLine="0" autoPict="0">
                <anchor moveWithCells="1">
                  <from>
                    <xdr:col>18</xdr:col>
                    <xdr:colOff>609600</xdr:colOff>
                    <xdr:row>56</xdr:row>
                    <xdr:rowOff>28575</xdr:rowOff>
                  </from>
                  <to>
                    <xdr:col>19</xdr:col>
                    <xdr:colOff>542925</xdr:colOff>
                    <xdr:row>56</xdr:row>
                    <xdr:rowOff>409575</xdr:rowOff>
                  </to>
                </anchor>
              </controlPr>
            </control>
          </mc:Choice>
        </mc:AlternateContent>
        <mc:AlternateContent xmlns:mc="http://schemas.openxmlformats.org/markup-compatibility/2006">
          <mc:Choice Requires="x14">
            <control shapeId="7437" r:id="rId160" name="Check Box 269">
              <controlPr defaultSize="0" autoFill="0" autoLine="0" autoPict="0">
                <anchor moveWithCells="1">
                  <from>
                    <xdr:col>13</xdr:col>
                    <xdr:colOff>609600</xdr:colOff>
                    <xdr:row>64</xdr:row>
                    <xdr:rowOff>28575</xdr:rowOff>
                  </from>
                  <to>
                    <xdr:col>14</xdr:col>
                    <xdr:colOff>542925</xdr:colOff>
                    <xdr:row>64</xdr:row>
                    <xdr:rowOff>409575</xdr:rowOff>
                  </to>
                </anchor>
              </controlPr>
            </control>
          </mc:Choice>
        </mc:AlternateContent>
        <mc:AlternateContent xmlns:mc="http://schemas.openxmlformats.org/markup-compatibility/2006">
          <mc:Choice Requires="x14">
            <control shapeId="7438" r:id="rId161" name="Check Box 270">
              <controlPr defaultSize="0" autoFill="0" autoLine="0" autoPict="0">
                <anchor moveWithCells="1">
                  <from>
                    <xdr:col>13</xdr:col>
                    <xdr:colOff>609600</xdr:colOff>
                    <xdr:row>63</xdr:row>
                    <xdr:rowOff>28575</xdr:rowOff>
                  </from>
                  <to>
                    <xdr:col>14</xdr:col>
                    <xdr:colOff>542925</xdr:colOff>
                    <xdr:row>63</xdr:row>
                    <xdr:rowOff>409575</xdr:rowOff>
                  </to>
                </anchor>
              </controlPr>
            </control>
          </mc:Choice>
        </mc:AlternateContent>
        <mc:AlternateContent xmlns:mc="http://schemas.openxmlformats.org/markup-compatibility/2006">
          <mc:Choice Requires="x14">
            <control shapeId="7439" r:id="rId162" name="Check Box 271">
              <controlPr defaultSize="0" autoFill="0" autoLine="0" autoPict="0">
                <anchor moveWithCells="1">
                  <from>
                    <xdr:col>14</xdr:col>
                    <xdr:colOff>609600</xdr:colOff>
                    <xdr:row>63</xdr:row>
                    <xdr:rowOff>28575</xdr:rowOff>
                  </from>
                  <to>
                    <xdr:col>15</xdr:col>
                    <xdr:colOff>542925</xdr:colOff>
                    <xdr:row>63</xdr:row>
                    <xdr:rowOff>409575</xdr:rowOff>
                  </to>
                </anchor>
              </controlPr>
            </control>
          </mc:Choice>
        </mc:AlternateContent>
        <mc:AlternateContent xmlns:mc="http://schemas.openxmlformats.org/markup-compatibility/2006">
          <mc:Choice Requires="x14">
            <control shapeId="7440" r:id="rId163" name="Check Box 272">
              <controlPr defaultSize="0" autoFill="0" autoLine="0" autoPict="0">
                <anchor moveWithCells="1">
                  <from>
                    <xdr:col>14</xdr:col>
                    <xdr:colOff>609600</xdr:colOff>
                    <xdr:row>64</xdr:row>
                    <xdr:rowOff>28575</xdr:rowOff>
                  </from>
                  <to>
                    <xdr:col>15</xdr:col>
                    <xdr:colOff>542925</xdr:colOff>
                    <xdr:row>64</xdr:row>
                    <xdr:rowOff>409575</xdr:rowOff>
                  </to>
                </anchor>
              </controlPr>
            </control>
          </mc:Choice>
        </mc:AlternateContent>
        <mc:AlternateContent xmlns:mc="http://schemas.openxmlformats.org/markup-compatibility/2006">
          <mc:Choice Requires="x14">
            <control shapeId="7441" r:id="rId164" name="Check Box 273">
              <controlPr defaultSize="0" autoFill="0" autoLine="0" autoPict="0">
                <anchor moveWithCells="1">
                  <from>
                    <xdr:col>13</xdr:col>
                    <xdr:colOff>609600</xdr:colOff>
                    <xdr:row>65</xdr:row>
                    <xdr:rowOff>28575</xdr:rowOff>
                  </from>
                  <to>
                    <xdr:col>14</xdr:col>
                    <xdr:colOff>542925</xdr:colOff>
                    <xdr:row>65</xdr:row>
                    <xdr:rowOff>409575</xdr:rowOff>
                  </to>
                </anchor>
              </controlPr>
            </control>
          </mc:Choice>
        </mc:AlternateContent>
        <mc:AlternateContent xmlns:mc="http://schemas.openxmlformats.org/markup-compatibility/2006">
          <mc:Choice Requires="x14">
            <control shapeId="7442" r:id="rId165" name="Check Box 274">
              <controlPr defaultSize="0" autoFill="0" autoLine="0" autoPict="0">
                <anchor moveWithCells="1">
                  <from>
                    <xdr:col>14</xdr:col>
                    <xdr:colOff>609600</xdr:colOff>
                    <xdr:row>65</xdr:row>
                    <xdr:rowOff>28575</xdr:rowOff>
                  </from>
                  <to>
                    <xdr:col>15</xdr:col>
                    <xdr:colOff>542925</xdr:colOff>
                    <xdr:row>65</xdr:row>
                    <xdr:rowOff>409575</xdr:rowOff>
                  </to>
                </anchor>
              </controlPr>
            </control>
          </mc:Choice>
        </mc:AlternateContent>
        <mc:AlternateContent xmlns:mc="http://schemas.openxmlformats.org/markup-compatibility/2006">
          <mc:Choice Requires="x14">
            <control shapeId="7443" r:id="rId166" name="Check Box 275">
              <controlPr defaultSize="0" autoFill="0" autoLine="0" autoPict="0">
                <anchor moveWithCells="1">
                  <from>
                    <xdr:col>13</xdr:col>
                    <xdr:colOff>609600</xdr:colOff>
                    <xdr:row>66</xdr:row>
                    <xdr:rowOff>28575</xdr:rowOff>
                  </from>
                  <to>
                    <xdr:col>14</xdr:col>
                    <xdr:colOff>542925</xdr:colOff>
                    <xdr:row>66</xdr:row>
                    <xdr:rowOff>409575</xdr:rowOff>
                  </to>
                </anchor>
              </controlPr>
            </control>
          </mc:Choice>
        </mc:AlternateContent>
        <mc:AlternateContent xmlns:mc="http://schemas.openxmlformats.org/markup-compatibility/2006">
          <mc:Choice Requires="x14">
            <control shapeId="7444" r:id="rId167" name="Check Box 276">
              <controlPr defaultSize="0" autoFill="0" autoLine="0" autoPict="0">
                <anchor moveWithCells="1">
                  <from>
                    <xdr:col>14</xdr:col>
                    <xdr:colOff>609600</xdr:colOff>
                    <xdr:row>66</xdr:row>
                    <xdr:rowOff>28575</xdr:rowOff>
                  </from>
                  <to>
                    <xdr:col>15</xdr:col>
                    <xdr:colOff>542925</xdr:colOff>
                    <xdr:row>66</xdr:row>
                    <xdr:rowOff>409575</xdr:rowOff>
                  </to>
                </anchor>
              </controlPr>
            </control>
          </mc:Choice>
        </mc:AlternateContent>
        <mc:AlternateContent xmlns:mc="http://schemas.openxmlformats.org/markup-compatibility/2006">
          <mc:Choice Requires="x14">
            <control shapeId="7445" r:id="rId168" name="Check Box 277">
              <controlPr defaultSize="0" autoFill="0" autoLine="0" autoPict="0">
                <anchor moveWithCells="1">
                  <from>
                    <xdr:col>13</xdr:col>
                    <xdr:colOff>609600</xdr:colOff>
                    <xdr:row>67</xdr:row>
                    <xdr:rowOff>28575</xdr:rowOff>
                  </from>
                  <to>
                    <xdr:col>14</xdr:col>
                    <xdr:colOff>542925</xdr:colOff>
                    <xdr:row>67</xdr:row>
                    <xdr:rowOff>409575</xdr:rowOff>
                  </to>
                </anchor>
              </controlPr>
            </control>
          </mc:Choice>
        </mc:AlternateContent>
        <mc:AlternateContent xmlns:mc="http://schemas.openxmlformats.org/markup-compatibility/2006">
          <mc:Choice Requires="x14">
            <control shapeId="7446" r:id="rId169" name="Check Box 278">
              <controlPr defaultSize="0" autoFill="0" autoLine="0" autoPict="0">
                <anchor moveWithCells="1">
                  <from>
                    <xdr:col>14</xdr:col>
                    <xdr:colOff>609600</xdr:colOff>
                    <xdr:row>67</xdr:row>
                    <xdr:rowOff>28575</xdr:rowOff>
                  </from>
                  <to>
                    <xdr:col>15</xdr:col>
                    <xdr:colOff>542925</xdr:colOff>
                    <xdr:row>67</xdr:row>
                    <xdr:rowOff>409575</xdr:rowOff>
                  </to>
                </anchor>
              </controlPr>
            </control>
          </mc:Choice>
        </mc:AlternateContent>
        <mc:AlternateContent xmlns:mc="http://schemas.openxmlformats.org/markup-compatibility/2006">
          <mc:Choice Requires="x14">
            <control shapeId="7447" r:id="rId170" name="Check Box 279">
              <controlPr defaultSize="0" autoFill="0" autoLine="0" autoPict="0">
                <anchor moveWithCells="1">
                  <from>
                    <xdr:col>15</xdr:col>
                    <xdr:colOff>609600</xdr:colOff>
                    <xdr:row>63</xdr:row>
                    <xdr:rowOff>28575</xdr:rowOff>
                  </from>
                  <to>
                    <xdr:col>16</xdr:col>
                    <xdr:colOff>542925</xdr:colOff>
                    <xdr:row>63</xdr:row>
                    <xdr:rowOff>409575</xdr:rowOff>
                  </to>
                </anchor>
              </controlPr>
            </control>
          </mc:Choice>
        </mc:AlternateContent>
        <mc:AlternateContent xmlns:mc="http://schemas.openxmlformats.org/markup-compatibility/2006">
          <mc:Choice Requires="x14">
            <control shapeId="7448" r:id="rId171" name="Check Box 280">
              <controlPr defaultSize="0" autoFill="0" autoLine="0" autoPict="0">
                <anchor moveWithCells="1">
                  <from>
                    <xdr:col>15</xdr:col>
                    <xdr:colOff>609600</xdr:colOff>
                    <xdr:row>64</xdr:row>
                    <xdr:rowOff>28575</xdr:rowOff>
                  </from>
                  <to>
                    <xdr:col>16</xdr:col>
                    <xdr:colOff>542925</xdr:colOff>
                    <xdr:row>64</xdr:row>
                    <xdr:rowOff>409575</xdr:rowOff>
                  </to>
                </anchor>
              </controlPr>
            </control>
          </mc:Choice>
        </mc:AlternateContent>
        <mc:AlternateContent xmlns:mc="http://schemas.openxmlformats.org/markup-compatibility/2006">
          <mc:Choice Requires="x14">
            <control shapeId="7449" r:id="rId172" name="Check Box 281">
              <controlPr defaultSize="0" autoFill="0" autoLine="0" autoPict="0">
                <anchor moveWithCells="1">
                  <from>
                    <xdr:col>15</xdr:col>
                    <xdr:colOff>609600</xdr:colOff>
                    <xdr:row>65</xdr:row>
                    <xdr:rowOff>28575</xdr:rowOff>
                  </from>
                  <to>
                    <xdr:col>16</xdr:col>
                    <xdr:colOff>542925</xdr:colOff>
                    <xdr:row>65</xdr:row>
                    <xdr:rowOff>409575</xdr:rowOff>
                  </to>
                </anchor>
              </controlPr>
            </control>
          </mc:Choice>
        </mc:AlternateContent>
        <mc:AlternateContent xmlns:mc="http://schemas.openxmlformats.org/markup-compatibility/2006">
          <mc:Choice Requires="x14">
            <control shapeId="7450" r:id="rId173" name="Check Box 282">
              <controlPr defaultSize="0" autoFill="0" autoLine="0" autoPict="0">
                <anchor moveWithCells="1">
                  <from>
                    <xdr:col>15</xdr:col>
                    <xdr:colOff>609600</xdr:colOff>
                    <xdr:row>66</xdr:row>
                    <xdr:rowOff>28575</xdr:rowOff>
                  </from>
                  <to>
                    <xdr:col>16</xdr:col>
                    <xdr:colOff>542925</xdr:colOff>
                    <xdr:row>66</xdr:row>
                    <xdr:rowOff>409575</xdr:rowOff>
                  </to>
                </anchor>
              </controlPr>
            </control>
          </mc:Choice>
        </mc:AlternateContent>
        <mc:AlternateContent xmlns:mc="http://schemas.openxmlformats.org/markup-compatibility/2006">
          <mc:Choice Requires="x14">
            <control shapeId="7451" r:id="rId174" name="Check Box 283">
              <controlPr defaultSize="0" autoFill="0" autoLine="0" autoPict="0">
                <anchor moveWithCells="1">
                  <from>
                    <xdr:col>15</xdr:col>
                    <xdr:colOff>609600</xdr:colOff>
                    <xdr:row>67</xdr:row>
                    <xdr:rowOff>28575</xdr:rowOff>
                  </from>
                  <to>
                    <xdr:col>16</xdr:col>
                    <xdr:colOff>542925</xdr:colOff>
                    <xdr:row>67</xdr:row>
                    <xdr:rowOff>409575</xdr:rowOff>
                  </to>
                </anchor>
              </controlPr>
            </control>
          </mc:Choice>
        </mc:AlternateContent>
        <mc:AlternateContent xmlns:mc="http://schemas.openxmlformats.org/markup-compatibility/2006">
          <mc:Choice Requires="x14">
            <control shapeId="7452" r:id="rId175" name="Check Box 284">
              <controlPr defaultSize="0" autoFill="0" autoLine="0" autoPict="0">
                <anchor moveWithCells="1">
                  <from>
                    <xdr:col>16</xdr:col>
                    <xdr:colOff>609600</xdr:colOff>
                    <xdr:row>64</xdr:row>
                    <xdr:rowOff>28575</xdr:rowOff>
                  </from>
                  <to>
                    <xdr:col>17</xdr:col>
                    <xdr:colOff>542925</xdr:colOff>
                    <xdr:row>64</xdr:row>
                    <xdr:rowOff>409575</xdr:rowOff>
                  </to>
                </anchor>
              </controlPr>
            </control>
          </mc:Choice>
        </mc:AlternateContent>
        <mc:AlternateContent xmlns:mc="http://schemas.openxmlformats.org/markup-compatibility/2006">
          <mc:Choice Requires="x14">
            <control shapeId="7453" r:id="rId176" name="Check Box 285">
              <controlPr defaultSize="0" autoFill="0" autoLine="0" autoPict="0">
                <anchor moveWithCells="1">
                  <from>
                    <xdr:col>16</xdr:col>
                    <xdr:colOff>609600</xdr:colOff>
                    <xdr:row>63</xdr:row>
                    <xdr:rowOff>28575</xdr:rowOff>
                  </from>
                  <to>
                    <xdr:col>17</xdr:col>
                    <xdr:colOff>542925</xdr:colOff>
                    <xdr:row>63</xdr:row>
                    <xdr:rowOff>409575</xdr:rowOff>
                  </to>
                </anchor>
              </controlPr>
            </control>
          </mc:Choice>
        </mc:AlternateContent>
        <mc:AlternateContent xmlns:mc="http://schemas.openxmlformats.org/markup-compatibility/2006">
          <mc:Choice Requires="x14">
            <control shapeId="7454" r:id="rId177" name="Check Box 286">
              <controlPr defaultSize="0" autoFill="0" autoLine="0" autoPict="0">
                <anchor moveWithCells="1">
                  <from>
                    <xdr:col>17</xdr:col>
                    <xdr:colOff>609600</xdr:colOff>
                    <xdr:row>63</xdr:row>
                    <xdr:rowOff>28575</xdr:rowOff>
                  </from>
                  <to>
                    <xdr:col>18</xdr:col>
                    <xdr:colOff>542925</xdr:colOff>
                    <xdr:row>63</xdr:row>
                    <xdr:rowOff>409575</xdr:rowOff>
                  </to>
                </anchor>
              </controlPr>
            </control>
          </mc:Choice>
        </mc:AlternateContent>
        <mc:AlternateContent xmlns:mc="http://schemas.openxmlformats.org/markup-compatibility/2006">
          <mc:Choice Requires="x14">
            <control shapeId="7455" r:id="rId178" name="Check Box 287">
              <controlPr defaultSize="0" autoFill="0" autoLine="0" autoPict="0">
                <anchor moveWithCells="1">
                  <from>
                    <xdr:col>17</xdr:col>
                    <xdr:colOff>609600</xdr:colOff>
                    <xdr:row>64</xdr:row>
                    <xdr:rowOff>28575</xdr:rowOff>
                  </from>
                  <to>
                    <xdr:col>18</xdr:col>
                    <xdr:colOff>542925</xdr:colOff>
                    <xdr:row>64</xdr:row>
                    <xdr:rowOff>409575</xdr:rowOff>
                  </to>
                </anchor>
              </controlPr>
            </control>
          </mc:Choice>
        </mc:AlternateContent>
        <mc:AlternateContent xmlns:mc="http://schemas.openxmlformats.org/markup-compatibility/2006">
          <mc:Choice Requires="x14">
            <control shapeId="7456" r:id="rId179" name="Check Box 288">
              <controlPr defaultSize="0" autoFill="0" autoLine="0" autoPict="0">
                <anchor moveWithCells="1">
                  <from>
                    <xdr:col>16</xdr:col>
                    <xdr:colOff>609600</xdr:colOff>
                    <xdr:row>65</xdr:row>
                    <xdr:rowOff>28575</xdr:rowOff>
                  </from>
                  <to>
                    <xdr:col>17</xdr:col>
                    <xdr:colOff>542925</xdr:colOff>
                    <xdr:row>65</xdr:row>
                    <xdr:rowOff>409575</xdr:rowOff>
                  </to>
                </anchor>
              </controlPr>
            </control>
          </mc:Choice>
        </mc:AlternateContent>
        <mc:AlternateContent xmlns:mc="http://schemas.openxmlformats.org/markup-compatibility/2006">
          <mc:Choice Requires="x14">
            <control shapeId="7457" r:id="rId180" name="Check Box 289">
              <controlPr defaultSize="0" autoFill="0" autoLine="0" autoPict="0">
                <anchor moveWithCells="1">
                  <from>
                    <xdr:col>17</xdr:col>
                    <xdr:colOff>609600</xdr:colOff>
                    <xdr:row>65</xdr:row>
                    <xdr:rowOff>28575</xdr:rowOff>
                  </from>
                  <to>
                    <xdr:col>18</xdr:col>
                    <xdr:colOff>542925</xdr:colOff>
                    <xdr:row>65</xdr:row>
                    <xdr:rowOff>409575</xdr:rowOff>
                  </to>
                </anchor>
              </controlPr>
            </control>
          </mc:Choice>
        </mc:AlternateContent>
        <mc:AlternateContent xmlns:mc="http://schemas.openxmlformats.org/markup-compatibility/2006">
          <mc:Choice Requires="x14">
            <control shapeId="7458" r:id="rId181" name="Check Box 290">
              <controlPr defaultSize="0" autoFill="0" autoLine="0" autoPict="0">
                <anchor moveWithCells="1">
                  <from>
                    <xdr:col>16</xdr:col>
                    <xdr:colOff>609600</xdr:colOff>
                    <xdr:row>66</xdr:row>
                    <xdr:rowOff>28575</xdr:rowOff>
                  </from>
                  <to>
                    <xdr:col>17</xdr:col>
                    <xdr:colOff>542925</xdr:colOff>
                    <xdr:row>66</xdr:row>
                    <xdr:rowOff>409575</xdr:rowOff>
                  </to>
                </anchor>
              </controlPr>
            </control>
          </mc:Choice>
        </mc:AlternateContent>
        <mc:AlternateContent xmlns:mc="http://schemas.openxmlformats.org/markup-compatibility/2006">
          <mc:Choice Requires="x14">
            <control shapeId="7459" r:id="rId182" name="Check Box 291">
              <controlPr defaultSize="0" autoFill="0" autoLine="0" autoPict="0">
                <anchor moveWithCells="1">
                  <from>
                    <xdr:col>17</xdr:col>
                    <xdr:colOff>609600</xdr:colOff>
                    <xdr:row>66</xdr:row>
                    <xdr:rowOff>28575</xdr:rowOff>
                  </from>
                  <to>
                    <xdr:col>18</xdr:col>
                    <xdr:colOff>542925</xdr:colOff>
                    <xdr:row>66</xdr:row>
                    <xdr:rowOff>409575</xdr:rowOff>
                  </to>
                </anchor>
              </controlPr>
            </control>
          </mc:Choice>
        </mc:AlternateContent>
        <mc:AlternateContent xmlns:mc="http://schemas.openxmlformats.org/markup-compatibility/2006">
          <mc:Choice Requires="x14">
            <control shapeId="7460" r:id="rId183" name="Check Box 292">
              <controlPr defaultSize="0" autoFill="0" autoLine="0" autoPict="0">
                <anchor moveWithCells="1">
                  <from>
                    <xdr:col>16</xdr:col>
                    <xdr:colOff>609600</xdr:colOff>
                    <xdr:row>67</xdr:row>
                    <xdr:rowOff>28575</xdr:rowOff>
                  </from>
                  <to>
                    <xdr:col>17</xdr:col>
                    <xdr:colOff>542925</xdr:colOff>
                    <xdr:row>67</xdr:row>
                    <xdr:rowOff>409575</xdr:rowOff>
                  </to>
                </anchor>
              </controlPr>
            </control>
          </mc:Choice>
        </mc:AlternateContent>
        <mc:AlternateContent xmlns:mc="http://schemas.openxmlformats.org/markup-compatibility/2006">
          <mc:Choice Requires="x14">
            <control shapeId="7461" r:id="rId184" name="Check Box 293">
              <controlPr defaultSize="0" autoFill="0" autoLine="0" autoPict="0">
                <anchor moveWithCells="1">
                  <from>
                    <xdr:col>17</xdr:col>
                    <xdr:colOff>609600</xdr:colOff>
                    <xdr:row>67</xdr:row>
                    <xdr:rowOff>28575</xdr:rowOff>
                  </from>
                  <to>
                    <xdr:col>18</xdr:col>
                    <xdr:colOff>542925</xdr:colOff>
                    <xdr:row>67</xdr:row>
                    <xdr:rowOff>409575</xdr:rowOff>
                  </to>
                </anchor>
              </controlPr>
            </control>
          </mc:Choice>
        </mc:AlternateContent>
        <mc:AlternateContent xmlns:mc="http://schemas.openxmlformats.org/markup-compatibility/2006">
          <mc:Choice Requires="x14">
            <control shapeId="7462" r:id="rId185" name="Check Box 294">
              <controlPr defaultSize="0" autoFill="0" autoLine="0" autoPict="0">
                <anchor moveWithCells="1">
                  <from>
                    <xdr:col>18</xdr:col>
                    <xdr:colOff>609600</xdr:colOff>
                    <xdr:row>63</xdr:row>
                    <xdr:rowOff>28575</xdr:rowOff>
                  </from>
                  <to>
                    <xdr:col>19</xdr:col>
                    <xdr:colOff>542925</xdr:colOff>
                    <xdr:row>63</xdr:row>
                    <xdr:rowOff>409575</xdr:rowOff>
                  </to>
                </anchor>
              </controlPr>
            </control>
          </mc:Choice>
        </mc:AlternateContent>
        <mc:AlternateContent xmlns:mc="http://schemas.openxmlformats.org/markup-compatibility/2006">
          <mc:Choice Requires="x14">
            <control shapeId="7463" r:id="rId186" name="Check Box 295">
              <controlPr defaultSize="0" autoFill="0" autoLine="0" autoPict="0">
                <anchor moveWithCells="1">
                  <from>
                    <xdr:col>18</xdr:col>
                    <xdr:colOff>609600</xdr:colOff>
                    <xdr:row>64</xdr:row>
                    <xdr:rowOff>28575</xdr:rowOff>
                  </from>
                  <to>
                    <xdr:col>19</xdr:col>
                    <xdr:colOff>542925</xdr:colOff>
                    <xdr:row>64</xdr:row>
                    <xdr:rowOff>409575</xdr:rowOff>
                  </to>
                </anchor>
              </controlPr>
            </control>
          </mc:Choice>
        </mc:AlternateContent>
        <mc:AlternateContent xmlns:mc="http://schemas.openxmlformats.org/markup-compatibility/2006">
          <mc:Choice Requires="x14">
            <control shapeId="7464" r:id="rId187" name="Check Box 296">
              <controlPr defaultSize="0" autoFill="0" autoLine="0" autoPict="0">
                <anchor moveWithCells="1">
                  <from>
                    <xdr:col>18</xdr:col>
                    <xdr:colOff>609600</xdr:colOff>
                    <xdr:row>65</xdr:row>
                    <xdr:rowOff>28575</xdr:rowOff>
                  </from>
                  <to>
                    <xdr:col>19</xdr:col>
                    <xdr:colOff>542925</xdr:colOff>
                    <xdr:row>65</xdr:row>
                    <xdr:rowOff>409575</xdr:rowOff>
                  </to>
                </anchor>
              </controlPr>
            </control>
          </mc:Choice>
        </mc:AlternateContent>
        <mc:AlternateContent xmlns:mc="http://schemas.openxmlformats.org/markup-compatibility/2006">
          <mc:Choice Requires="x14">
            <control shapeId="7465" r:id="rId188" name="Check Box 297">
              <controlPr defaultSize="0" autoFill="0" autoLine="0" autoPict="0">
                <anchor moveWithCells="1">
                  <from>
                    <xdr:col>18</xdr:col>
                    <xdr:colOff>609600</xdr:colOff>
                    <xdr:row>66</xdr:row>
                    <xdr:rowOff>28575</xdr:rowOff>
                  </from>
                  <to>
                    <xdr:col>19</xdr:col>
                    <xdr:colOff>542925</xdr:colOff>
                    <xdr:row>66</xdr:row>
                    <xdr:rowOff>409575</xdr:rowOff>
                  </to>
                </anchor>
              </controlPr>
            </control>
          </mc:Choice>
        </mc:AlternateContent>
        <mc:AlternateContent xmlns:mc="http://schemas.openxmlformats.org/markup-compatibility/2006">
          <mc:Choice Requires="x14">
            <control shapeId="7466" r:id="rId189" name="Check Box 298">
              <controlPr defaultSize="0" autoFill="0" autoLine="0" autoPict="0">
                <anchor moveWithCells="1">
                  <from>
                    <xdr:col>18</xdr:col>
                    <xdr:colOff>609600</xdr:colOff>
                    <xdr:row>67</xdr:row>
                    <xdr:rowOff>28575</xdr:rowOff>
                  </from>
                  <to>
                    <xdr:col>19</xdr:col>
                    <xdr:colOff>542925</xdr:colOff>
                    <xdr:row>67</xdr:row>
                    <xdr:rowOff>409575</xdr:rowOff>
                  </to>
                </anchor>
              </controlPr>
            </control>
          </mc:Choice>
        </mc:AlternateContent>
        <mc:AlternateContent xmlns:mc="http://schemas.openxmlformats.org/markup-compatibility/2006">
          <mc:Choice Requires="x14">
            <control shapeId="7467" r:id="rId190" name="Check Box 299">
              <controlPr defaultSize="0" autoFill="0" autoLine="0" autoPict="0">
                <anchor moveWithCells="1">
                  <from>
                    <xdr:col>13</xdr:col>
                    <xdr:colOff>609600</xdr:colOff>
                    <xdr:row>69</xdr:row>
                    <xdr:rowOff>28575</xdr:rowOff>
                  </from>
                  <to>
                    <xdr:col>14</xdr:col>
                    <xdr:colOff>542925</xdr:colOff>
                    <xdr:row>69</xdr:row>
                    <xdr:rowOff>409575</xdr:rowOff>
                  </to>
                </anchor>
              </controlPr>
            </control>
          </mc:Choice>
        </mc:AlternateContent>
        <mc:AlternateContent xmlns:mc="http://schemas.openxmlformats.org/markup-compatibility/2006">
          <mc:Choice Requires="x14">
            <control shapeId="7468" r:id="rId191" name="Check Box 300">
              <controlPr defaultSize="0" autoFill="0" autoLine="0" autoPict="0">
                <anchor moveWithCells="1">
                  <from>
                    <xdr:col>13</xdr:col>
                    <xdr:colOff>609600</xdr:colOff>
                    <xdr:row>68</xdr:row>
                    <xdr:rowOff>28575</xdr:rowOff>
                  </from>
                  <to>
                    <xdr:col>14</xdr:col>
                    <xdr:colOff>542925</xdr:colOff>
                    <xdr:row>68</xdr:row>
                    <xdr:rowOff>409575</xdr:rowOff>
                  </to>
                </anchor>
              </controlPr>
            </control>
          </mc:Choice>
        </mc:AlternateContent>
        <mc:AlternateContent xmlns:mc="http://schemas.openxmlformats.org/markup-compatibility/2006">
          <mc:Choice Requires="x14">
            <control shapeId="7469" r:id="rId192" name="Check Box 301">
              <controlPr defaultSize="0" autoFill="0" autoLine="0" autoPict="0">
                <anchor moveWithCells="1">
                  <from>
                    <xdr:col>14</xdr:col>
                    <xdr:colOff>609600</xdr:colOff>
                    <xdr:row>68</xdr:row>
                    <xdr:rowOff>28575</xdr:rowOff>
                  </from>
                  <to>
                    <xdr:col>15</xdr:col>
                    <xdr:colOff>542925</xdr:colOff>
                    <xdr:row>68</xdr:row>
                    <xdr:rowOff>409575</xdr:rowOff>
                  </to>
                </anchor>
              </controlPr>
            </control>
          </mc:Choice>
        </mc:AlternateContent>
        <mc:AlternateContent xmlns:mc="http://schemas.openxmlformats.org/markup-compatibility/2006">
          <mc:Choice Requires="x14">
            <control shapeId="7470" r:id="rId193" name="Check Box 302">
              <controlPr defaultSize="0" autoFill="0" autoLine="0" autoPict="0">
                <anchor moveWithCells="1">
                  <from>
                    <xdr:col>14</xdr:col>
                    <xdr:colOff>609600</xdr:colOff>
                    <xdr:row>69</xdr:row>
                    <xdr:rowOff>28575</xdr:rowOff>
                  </from>
                  <to>
                    <xdr:col>15</xdr:col>
                    <xdr:colOff>542925</xdr:colOff>
                    <xdr:row>69</xdr:row>
                    <xdr:rowOff>409575</xdr:rowOff>
                  </to>
                </anchor>
              </controlPr>
            </control>
          </mc:Choice>
        </mc:AlternateContent>
        <mc:AlternateContent xmlns:mc="http://schemas.openxmlformats.org/markup-compatibility/2006">
          <mc:Choice Requires="x14">
            <control shapeId="7471" r:id="rId194" name="Check Box 303">
              <controlPr defaultSize="0" autoFill="0" autoLine="0" autoPict="0">
                <anchor moveWithCells="1">
                  <from>
                    <xdr:col>13</xdr:col>
                    <xdr:colOff>609600</xdr:colOff>
                    <xdr:row>70</xdr:row>
                    <xdr:rowOff>28575</xdr:rowOff>
                  </from>
                  <to>
                    <xdr:col>14</xdr:col>
                    <xdr:colOff>542925</xdr:colOff>
                    <xdr:row>70</xdr:row>
                    <xdr:rowOff>409575</xdr:rowOff>
                  </to>
                </anchor>
              </controlPr>
            </control>
          </mc:Choice>
        </mc:AlternateContent>
        <mc:AlternateContent xmlns:mc="http://schemas.openxmlformats.org/markup-compatibility/2006">
          <mc:Choice Requires="x14">
            <control shapeId="7472" r:id="rId195" name="Check Box 304">
              <controlPr defaultSize="0" autoFill="0" autoLine="0" autoPict="0">
                <anchor moveWithCells="1">
                  <from>
                    <xdr:col>14</xdr:col>
                    <xdr:colOff>609600</xdr:colOff>
                    <xdr:row>70</xdr:row>
                    <xdr:rowOff>28575</xdr:rowOff>
                  </from>
                  <to>
                    <xdr:col>15</xdr:col>
                    <xdr:colOff>542925</xdr:colOff>
                    <xdr:row>70</xdr:row>
                    <xdr:rowOff>409575</xdr:rowOff>
                  </to>
                </anchor>
              </controlPr>
            </control>
          </mc:Choice>
        </mc:AlternateContent>
        <mc:AlternateContent xmlns:mc="http://schemas.openxmlformats.org/markup-compatibility/2006">
          <mc:Choice Requires="x14">
            <control shapeId="7473" r:id="rId196" name="Check Box 305">
              <controlPr defaultSize="0" autoFill="0" autoLine="0" autoPict="0">
                <anchor moveWithCells="1">
                  <from>
                    <xdr:col>13</xdr:col>
                    <xdr:colOff>609600</xdr:colOff>
                    <xdr:row>71</xdr:row>
                    <xdr:rowOff>28575</xdr:rowOff>
                  </from>
                  <to>
                    <xdr:col>14</xdr:col>
                    <xdr:colOff>542925</xdr:colOff>
                    <xdr:row>71</xdr:row>
                    <xdr:rowOff>409575</xdr:rowOff>
                  </to>
                </anchor>
              </controlPr>
            </control>
          </mc:Choice>
        </mc:AlternateContent>
        <mc:AlternateContent xmlns:mc="http://schemas.openxmlformats.org/markup-compatibility/2006">
          <mc:Choice Requires="x14">
            <control shapeId="7474" r:id="rId197" name="Check Box 306">
              <controlPr defaultSize="0" autoFill="0" autoLine="0" autoPict="0">
                <anchor moveWithCells="1">
                  <from>
                    <xdr:col>14</xdr:col>
                    <xdr:colOff>609600</xdr:colOff>
                    <xdr:row>71</xdr:row>
                    <xdr:rowOff>28575</xdr:rowOff>
                  </from>
                  <to>
                    <xdr:col>15</xdr:col>
                    <xdr:colOff>542925</xdr:colOff>
                    <xdr:row>71</xdr:row>
                    <xdr:rowOff>409575</xdr:rowOff>
                  </to>
                </anchor>
              </controlPr>
            </control>
          </mc:Choice>
        </mc:AlternateContent>
        <mc:AlternateContent xmlns:mc="http://schemas.openxmlformats.org/markup-compatibility/2006">
          <mc:Choice Requires="x14">
            <control shapeId="7477" r:id="rId198" name="Check Box 309">
              <controlPr defaultSize="0" autoFill="0" autoLine="0" autoPict="0">
                <anchor moveWithCells="1">
                  <from>
                    <xdr:col>15</xdr:col>
                    <xdr:colOff>609600</xdr:colOff>
                    <xdr:row>68</xdr:row>
                    <xdr:rowOff>28575</xdr:rowOff>
                  </from>
                  <to>
                    <xdr:col>16</xdr:col>
                    <xdr:colOff>542925</xdr:colOff>
                    <xdr:row>68</xdr:row>
                    <xdr:rowOff>409575</xdr:rowOff>
                  </to>
                </anchor>
              </controlPr>
            </control>
          </mc:Choice>
        </mc:AlternateContent>
        <mc:AlternateContent xmlns:mc="http://schemas.openxmlformats.org/markup-compatibility/2006">
          <mc:Choice Requires="x14">
            <control shapeId="7478" r:id="rId199" name="Check Box 310">
              <controlPr defaultSize="0" autoFill="0" autoLine="0" autoPict="0">
                <anchor moveWithCells="1">
                  <from>
                    <xdr:col>15</xdr:col>
                    <xdr:colOff>609600</xdr:colOff>
                    <xdr:row>69</xdr:row>
                    <xdr:rowOff>28575</xdr:rowOff>
                  </from>
                  <to>
                    <xdr:col>16</xdr:col>
                    <xdr:colOff>542925</xdr:colOff>
                    <xdr:row>69</xdr:row>
                    <xdr:rowOff>409575</xdr:rowOff>
                  </to>
                </anchor>
              </controlPr>
            </control>
          </mc:Choice>
        </mc:AlternateContent>
        <mc:AlternateContent xmlns:mc="http://schemas.openxmlformats.org/markup-compatibility/2006">
          <mc:Choice Requires="x14">
            <control shapeId="7479" r:id="rId200" name="Check Box 311">
              <controlPr defaultSize="0" autoFill="0" autoLine="0" autoPict="0">
                <anchor moveWithCells="1">
                  <from>
                    <xdr:col>15</xdr:col>
                    <xdr:colOff>609600</xdr:colOff>
                    <xdr:row>70</xdr:row>
                    <xdr:rowOff>28575</xdr:rowOff>
                  </from>
                  <to>
                    <xdr:col>16</xdr:col>
                    <xdr:colOff>542925</xdr:colOff>
                    <xdr:row>70</xdr:row>
                    <xdr:rowOff>409575</xdr:rowOff>
                  </to>
                </anchor>
              </controlPr>
            </control>
          </mc:Choice>
        </mc:AlternateContent>
        <mc:AlternateContent xmlns:mc="http://schemas.openxmlformats.org/markup-compatibility/2006">
          <mc:Choice Requires="x14">
            <control shapeId="7480" r:id="rId201" name="Check Box 312">
              <controlPr defaultSize="0" autoFill="0" autoLine="0" autoPict="0">
                <anchor moveWithCells="1">
                  <from>
                    <xdr:col>15</xdr:col>
                    <xdr:colOff>609600</xdr:colOff>
                    <xdr:row>71</xdr:row>
                    <xdr:rowOff>28575</xdr:rowOff>
                  </from>
                  <to>
                    <xdr:col>16</xdr:col>
                    <xdr:colOff>542925</xdr:colOff>
                    <xdr:row>71</xdr:row>
                    <xdr:rowOff>409575</xdr:rowOff>
                  </to>
                </anchor>
              </controlPr>
            </control>
          </mc:Choice>
        </mc:AlternateContent>
        <mc:AlternateContent xmlns:mc="http://schemas.openxmlformats.org/markup-compatibility/2006">
          <mc:Choice Requires="x14">
            <control shapeId="7482" r:id="rId202" name="Check Box 314">
              <controlPr defaultSize="0" autoFill="0" autoLine="0" autoPict="0">
                <anchor moveWithCells="1">
                  <from>
                    <xdr:col>16</xdr:col>
                    <xdr:colOff>609600</xdr:colOff>
                    <xdr:row>69</xdr:row>
                    <xdr:rowOff>28575</xdr:rowOff>
                  </from>
                  <to>
                    <xdr:col>17</xdr:col>
                    <xdr:colOff>542925</xdr:colOff>
                    <xdr:row>69</xdr:row>
                    <xdr:rowOff>409575</xdr:rowOff>
                  </to>
                </anchor>
              </controlPr>
            </control>
          </mc:Choice>
        </mc:AlternateContent>
        <mc:AlternateContent xmlns:mc="http://schemas.openxmlformats.org/markup-compatibility/2006">
          <mc:Choice Requires="x14">
            <control shapeId="7483" r:id="rId203" name="Check Box 315">
              <controlPr defaultSize="0" autoFill="0" autoLine="0" autoPict="0">
                <anchor moveWithCells="1">
                  <from>
                    <xdr:col>16</xdr:col>
                    <xdr:colOff>609600</xdr:colOff>
                    <xdr:row>68</xdr:row>
                    <xdr:rowOff>28575</xdr:rowOff>
                  </from>
                  <to>
                    <xdr:col>17</xdr:col>
                    <xdr:colOff>542925</xdr:colOff>
                    <xdr:row>68</xdr:row>
                    <xdr:rowOff>409575</xdr:rowOff>
                  </to>
                </anchor>
              </controlPr>
            </control>
          </mc:Choice>
        </mc:AlternateContent>
        <mc:AlternateContent xmlns:mc="http://schemas.openxmlformats.org/markup-compatibility/2006">
          <mc:Choice Requires="x14">
            <control shapeId="7484" r:id="rId204" name="Check Box 316">
              <controlPr defaultSize="0" autoFill="0" autoLine="0" autoPict="0">
                <anchor moveWithCells="1">
                  <from>
                    <xdr:col>17</xdr:col>
                    <xdr:colOff>609600</xdr:colOff>
                    <xdr:row>68</xdr:row>
                    <xdr:rowOff>28575</xdr:rowOff>
                  </from>
                  <to>
                    <xdr:col>18</xdr:col>
                    <xdr:colOff>542925</xdr:colOff>
                    <xdr:row>68</xdr:row>
                    <xdr:rowOff>409575</xdr:rowOff>
                  </to>
                </anchor>
              </controlPr>
            </control>
          </mc:Choice>
        </mc:AlternateContent>
        <mc:AlternateContent xmlns:mc="http://schemas.openxmlformats.org/markup-compatibility/2006">
          <mc:Choice Requires="x14">
            <control shapeId="7485" r:id="rId205" name="Check Box 317">
              <controlPr defaultSize="0" autoFill="0" autoLine="0" autoPict="0">
                <anchor moveWithCells="1">
                  <from>
                    <xdr:col>17</xdr:col>
                    <xdr:colOff>609600</xdr:colOff>
                    <xdr:row>69</xdr:row>
                    <xdr:rowOff>28575</xdr:rowOff>
                  </from>
                  <to>
                    <xdr:col>18</xdr:col>
                    <xdr:colOff>542925</xdr:colOff>
                    <xdr:row>69</xdr:row>
                    <xdr:rowOff>409575</xdr:rowOff>
                  </to>
                </anchor>
              </controlPr>
            </control>
          </mc:Choice>
        </mc:AlternateContent>
        <mc:AlternateContent xmlns:mc="http://schemas.openxmlformats.org/markup-compatibility/2006">
          <mc:Choice Requires="x14">
            <control shapeId="7486" r:id="rId206" name="Check Box 318">
              <controlPr defaultSize="0" autoFill="0" autoLine="0" autoPict="0">
                <anchor moveWithCells="1">
                  <from>
                    <xdr:col>16</xdr:col>
                    <xdr:colOff>609600</xdr:colOff>
                    <xdr:row>70</xdr:row>
                    <xdr:rowOff>28575</xdr:rowOff>
                  </from>
                  <to>
                    <xdr:col>17</xdr:col>
                    <xdr:colOff>542925</xdr:colOff>
                    <xdr:row>70</xdr:row>
                    <xdr:rowOff>409575</xdr:rowOff>
                  </to>
                </anchor>
              </controlPr>
            </control>
          </mc:Choice>
        </mc:AlternateContent>
        <mc:AlternateContent xmlns:mc="http://schemas.openxmlformats.org/markup-compatibility/2006">
          <mc:Choice Requires="x14">
            <control shapeId="7487" r:id="rId207" name="Check Box 319">
              <controlPr defaultSize="0" autoFill="0" autoLine="0" autoPict="0">
                <anchor moveWithCells="1">
                  <from>
                    <xdr:col>17</xdr:col>
                    <xdr:colOff>609600</xdr:colOff>
                    <xdr:row>70</xdr:row>
                    <xdr:rowOff>28575</xdr:rowOff>
                  </from>
                  <to>
                    <xdr:col>18</xdr:col>
                    <xdr:colOff>542925</xdr:colOff>
                    <xdr:row>70</xdr:row>
                    <xdr:rowOff>409575</xdr:rowOff>
                  </to>
                </anchor>
              </controlPr>
            </control>
          </mc:Choice>
        </mc:AlternateContent>
        <mc:AlternateContent xmlns:mc="http://schemas.openxmlformats.org/markup-compatibility/2006">
          <mc:Choice Requires="x14">
            <control shapeId="7488" r:id="rId208" name="Check Box 320">
              <controlPr defaultSize="0" autoFill="0" autoLine="0" autoPict="0">
                <anchor moveWithCells="1">
                  <from>
                    <xdr:col>16</xdr:col>
                    <xdr:colOff>609600</xdr:colOff>
                    <xdr:row>71</xdr:row>
                    <xdr:rowOff>28575</xdr:rowOff>
                  </from>
                  <to>
                    <xdr:col>17</xdr:col>
                    <xdr:colOff>542925</xdr:colOff>
                    <xdr:row>71</xdr:row>
                    <xdr:rowOff>409575</xdr:rowOff>
                  </to>
                </anchor>
              </controlPr>
            </control>
          </mc:Choice>
        </mc:AlternateContent>
        <mc:AlternateContent xmlns:mc="http://schemas.openxmlformats.org/markup-compatibility/2006">
          <mc:Choice Requires="x14">
            <control shapeId="7489" r:id="rId209" name="Check Box 321">
              <controlPr defaultSize="0" autoFill="0" autoLine="0" autoPict="0">
                <anchor moveWithCells="1">
                  <from>
                    <xdr:col>17</xdr:col>
                    <xdr:colOff>609600</xdr:colOff>
                    <xdr:row>71</xdr:row>
                    <xdr:rowOff>28575</xdr:rowOff>
                  </from>
                  <to>
                    <xdr:col>18</xdr:col>
                    <xdr:colOff>542925</xdr:colOff>
                    <xdr:row>71</xdr:row>
                    <xdr:rowOff>409575</xdr:rowOff>
                  </to>
                </anchor>
              </controlPr>
            </control>
          </mc:Choice>
        </mc:AlternateContent>
        <mc:AlternateContent xmlns:mc="http://schemas.openxmlformats.org/markup-compatibility/2006">
          <mc:Choice Requires="x14">
            <control shapeId="7492" r:id="rId210" name="Check Box 324">
              <controlPr defaultSize="0" autoFill="0" autoLine="0" autoPict="0">
                <anchor moveWithCells="1">
                  <from>
                    <xdr:col>18</xdr:col>
                    <xdr:colOff>609600</xdr:colOff>
                    <xdr:row>68</xdr:row>
                    <xdr:rowOff>28575</xdr:rowOff>
                  </from>
                  <to>
                    <xdr:col>19</xdr:col>
                    <xdr:colOff>542925</xdr:colOff>
                    <xdr:row>68</xdr:row>
                    <xdr:rowOff>409575</xdr:rowOff>
                  </to>
                </anchor>
              </controlPr>
            </control>
          </mc:Choice>
        </mc:AlternateContent>
        <mc:AlternateContent xmlns:mc="http://schemas.openxmlformats.org/markup-compatibility/2006">
          <mc:Choice Requires="x14">
            <control shapeId="7493" r:id="rId211" name="Check Box 325">
              <controlPr defaultSize="0" autoFill="0" autoLine="0" autoPict="0">
                <anchor moveWithCells="1">
                  <from>
                    <xdr:col>18</xdr:col>
                    <xdr:colOff>609600</xdr:colOff>
                    <xdr:row>69</xdr:row>
                    <xdr:rowOff>28575</xdr:rowOff>
                  </from>
                  <to>
                    <xdr:col>19</xdr:col>
                    <xdr:colOff>542925</xdr:colOff>
                    <xdr:row>69</xdr:row>
                    <xdr:rowOff>409575</xdr:rowOff>
                  </to>
                </anchor>
              </controlPr>
            </control>
          </mc:Choice>
        </mc:AlternateContent>
        <mc:AlternateContent xmlns:mc="http://schemas.openxmlformats.org/markup-compatibility/2006">
          <mc:Choice Requires="x14">
            <control shapeId="7494" r:id="rId212" name="Check Box 326">
              <controlPr defaultSize="0" autoFill="0" autoLine="0" autoPict="0">
                <anchor moveWithCells="1">
                  <from>
                    <xdr:col>18</xdr:col>
                    <xdr:colOff>609600</xdr:colOff>
                    <xdr:row>70</xdr:row>
                    <xdr:rowOff>28575</xdr:rowOff>
                  </from>
                  <to>
                    <xdr:col>19</xdr:col>
                    <xdr:colOff>542925</xdr:colOff>
                    <xdr:row>70</xdr:row>
                    <xdr:rowOff>409575</xdr:rowOff>
                  </to>
                </anchor>
              </controlPr>
            </control>
          </mc:Choice>
        </mc:AlternateContent>
        <mc:AlternateContent xmlns:mc="http://schemas.openxmlformats.org/markup-compatibility/2006">
          <mc:Choice Requires="x14">
            <control shapeId="7495" r:id="rId213" name="Check Box 327">
              <controlPr defaultSize="0" autoFill="0" autoLine="0" autoPict="0">
                <anchor moveWithCells="1">
                  <from>
                    <xdr:col>18</xdr:col>
                    <xdr:colOff>609600</xdr:colOff>
                    <xdr:row>71</xdr:row>
                    <xdr:rowOff>28575</xdr:rowOff>
                  </from>
                  <to>
                    <xdr:col>19</xdr:col>
                    <xdr:colOff>542925</xdr:colOff>
                    <xdr:row>71</xdr:row>
                    <xdr:rowOff>409575</xdr:rowOff>
                  </to>
                </anchor>
              </controlPr>
            </control>
          </mc:Choice>
        </mc:AlternateContent>
        <mc:AlternateContent xmlns:mc="http://schemas.openxmlformats.org/markup-compatibility/2006">
          <mc:Choice Requires="x14">
            <control shapeId="7497" r:id="rId214" name="Check Box 329">
              <controlPr defaultSize="0" autoFill="0" autoLine="0" autoPict="0">
                <anchor moveWithCells="1">
                  <from>
                    <xdr:col>13</xdr:col>
                    <xdr:colOff>609600</xdr:colOff>
                    <xdr:row>47</xdr:row>
                    <xdr:rowOff>28575</xdr:rowOff>
                  </from>
                  <to>
                    <xdr:col>14</xdr:col>
                    <xdr:colOff>542925</xdr:colOff>
                    <xdr:row>47</xdr:row>
                    <xdr:rowOff>409575</xdr:rowOff>
                  </to>
                </anchor>
              </controlPr>
            </control>
          </mc:Choice>
        </mc:AlternateContent>
        <mc:AlternateContent xmlns:mc="http://schemas.openxmlformats.org/markup-compatibility/2006">
          <mc:Choice Requires="x14">
            <control shapeId="7498" r:id="rId215" name="Check Box 330">
              <controlPr defaultSize="0" autoFill="0" autoLine="0" autoPict="0">
                <anchor moveWithCells="1">
                  <from>
                    <xdr:col>13</xdr:col>
                    <xdr:colOff>609600</xdr:colOff>
                    <xdr:row>46</xdr:row>
                    <xdr:rowOff>28575</xdr:rowOff>
                  </from>
                  <to>
                    <xdr:col>14</xdr:col>
                    <xdr:colOff>542925</xdr:colOff>
                    <xdr:row>46</xdr:row>
                    <xdr:rowOff>409575</xdr:rowOff>
                  </to>
                </anchor>
              </controlPr>
            </control>
          </mc:Choice>
        </mc:AlternateContent>
        <mc:AlternateContent xmlns:mc="http://schemas.openxmlformats.org/markup-compatibility/2006">
          <mc:Choice Requires="x14">
            <control shapeId="7499" r:id="rId216" name="Check Box 331">
              <controlPr defaultSize="0" autoFill="0" autoLine="0" autoPict="0">
                <anchor moveWithCells="1">
                  <from>
                    <xdr:col>14</xdr:col>
                    <xdr:colOff>609600</xdr:colOff>
                    <xdr:row>46</xdr:row>
                    <xdr:rowOff>28575</xdr:rowOff>
                  </from>
                  <to>
                    <xdr:col>15</xdr:col>
                    <xdr:colOff>542925</xdr:colOff>
                    <xdr:row>46</xdr:row>
                    <xdr:rowOff>409575</xdr:rowOff>
                  </to>
                </anchor>
              </controlPr>
            </control>
          </mc:Choice>
        </mc:AlternateContent>
        <mc:AlternateContent xmlns:mc="http://schemas.openxmlformats.org/markup-compatibility/2006">
          <mc:Choice Requires="x14">
            <control shapeId="7500" r:id="rId217" name="Check Box 332">
              <controlPr defaultSize="0" autoFill="0" autoLine="0" autoPict="0">
                <anchor moveWithCells="1">
                  <from>
                    <xdr:col>14</xdr:col>
                    <xdr:colOff>609600</xdr:colOff>
                    <xdr:row>47</xdr:row>
                    <xdr:rowOff>28575</xdr:rowOff>
                  </from>
                  <to>
                    <xdr:col>15</xdr:col>
                    <xdr:colOff>542925</xdr:colOff>
                    <xdr:row>47</xdr:row>
                    <xdr:rowOff>409575</xdr:rowOff>
                  </to>
                </anchor>
              </controlPr>
            </control>
          </mc:Choice>
        </mc:AlternateContent>
        <mc:AlternateContent xmlns:mc="http://schemas.openxmlformats.org/markup-compatibility/2006">
          <mc:Choice Requires="x14">
            <control shapeId="7501" r:id="rId218" name="Check Box 333">
              <controlPr defaultSize="0" autoFill="0" autoLine="0" autoPict="0">
                <anchor moveWithCells="1">
                  <from>
                    <xdr:col>13</xdr:col>
                    <xdr:colOff>609600</xdr:colOff>
                    <xdr:row>48</xdr:row>
                    <xdr:rowOff>28575</xdr:rowOff>
                  </from>
                  <to>
                    <xdr:col>14</xdr:col>
                    <xdr:colOff>542925</xdr:colOff>
                    <xdr:row>48</xdr:row>
                    <xdr:rowOff>409575</xdr:rowOff>
                  </to>
                </anchor>
              </controlPr>
            </control>
          </mc:Choice>
        </mc:AlternateContent>
        <mc:AlternateContent xmlns:mc="http://schemas.openxmlformats.org/markup-compatibility/2006">
          <mc:Choice Requires="x14">
            <control shapeId="7502" r:id="rId219" name="Check Box 334">
              <controlPr defaultSize="0" autoFill="0" autoLine="0" autoPict="0">
                <anchor moveWithCells="1">
                  <from>
                    <xdr:col>14</xdr:col>
                    <xdr:colOff>609600</xdr:colOff>
                    <xdr:row>48</xdr:row>
                    <xdr:rowOff>28575</xdr:rowOff>
                  </from>
                  <to>
                    <xdr:col>15</xdr:col>
                    <xdr:colOff>542925</xdr:colOff>
                    <xdr:row>48</xdr:row>
                    <xdr:rowOff>409575</xdr:rowOff>
                  </to>
                </anchor>
              </controlPr>
            </control>
          </mc:Choice>
        </mc:AlternateContent>
        <mc:AlternateContent xmlns:mc="http://schemas.openxmlformats.org/markup-compatibility/2006">
          <mc:Choice Requires="x14">
            <control shapeId="7507" r:id="rId220" name="Check Box 339">
              <controlPr defaultSize="0" autoFill="0" autoLine="0" autoPict="0">
                <anchor moveWithCells="1">
                  <from>
                    <xdr:col>15</xdr:col>
                    <xdr:colOff>609600</xdr:colOff>
                    <xdr:row>46</xdr:row>
                    <xdr:rowOff>28575</xdr:rowOff>
                  </from>
                  <to>
                    <xdr:col>16</xdr:col>
                    <xdr:colOff>542925</xdr:colOff>
                    <xdr:row>46</xdr:row>
                    <xdr:rowOff>409575</xdr:rowOff>
                  </to>
                </anchor>
              </controlPr>
            </control>
          </mc:Choice>
        </mc:AlternateContent>
        <mc:AlternateContent xmlns:mc="http://schemas.openxmlformats.org/markup-compatibility/2006">
          <mc:Choice Requires="x14">
            <control shapeId="7508" r:id="rId221" name="Check Box 340">
              <controlPr defaultSize="0" autoFill="0" autoLine="0" autoPict="0">
                <anchor moveWithCells="1">
                  <from>
                    <xdr:col>15</xdr:col>
                    <xdr:colOff>609600</xdr:colOff>
                    <xdr:row>47</xdr:row>
                    <xdr:rowOff>28575</xdr:rowOff>
                  </from>
                  <to>
                    <xdr:col>16</xdr:col>
                    <xdr:colOff>542925</xdr:colOff>
                    <xdr:row>47</xdr:row>
                    <xdr:rowOff>409575</xdr:rowOff>
                  </to>
                </anchor>
              </controlPr>
            </control>
          </mc:Choice>
        </mc:AlternateContent>
        <mc:AlternateContent xmlns:mc="http://schemas.openxmlformats.org/markup-compatibility/2006">
          <mc:Choice Requires="x14">
            <control shapeId="7509" r:id="rId222" name="Check Box 341">
              <controlPr defaultSize="0" autoFill="0" autoLine="0" autoPict="0">
                <anchor moveWithCells="1">
                  <from>
                    <xdr:col>15</xdr:col>
                    <xdr:colOff>609600</xdr:colOff>
                    <xdr:row>48</xdr:row>
                    <xdr:rowOff>28575</xdr:rowOff>
                  </from>
                  <to>
                    <xdr:col>16</xdr:col>
                    <xdr:colOff>542925</xdr:colOff>
                    <xdr:row>48</xdr:row>
                    <xdr:rowOff>409575</xdr:rowOff>
                  </to>
                </anchor>
              </controlPr>
            </control>
          </mc:Choice>
        </mc:AlternateContent>
        <mc:AlternateContent xmlns:mc="http://schemas.openxmlformats.org/markup-compatibility/2006">
          <mc:Choice Requires="x14">
            <control shapeId="7512" r:id="rId223" name="Check Box 344">
              <controlPr defaultSize="0" autoFill="0" autoLine="0" autoPict="0">
                <anchor moveWithCells="1">
                  <from>
                    <xdr:col>16</xdr:col>
                    <xdr:colOff>609600</xdr:colOff>
                    <xdr:row>47</xdr:row>
                    <xdr:rowOff>28575</xdr:rowOff>
                  </from>
                  <to>
                    <xdr:col>17</xdr:col>
                    <xdr:colOff>542925</xdr:colOff>
                    <xdr:row>47</xdr:row>
                    <xdr:rowOff>409575</xdr:rowOff>
                  </to>
                </anchor>
              </controlPr>
            </control>
          </mc:Choice>
        </mc:AlternateContent>
        <mc:AlternateContent xmlns:mc="http://schemas.openxmlformats.org/markup-compatibility/2006">
          <mc:Choice Requires="x14">
            <control shapeId="7513" r:id="rId224" name="Check Box 345">
              <controlPr defaultSize="0" autoFill="0" autoLine="0" autoPict="0">
                <anchor moveWithCells="1">
                  <from>
                    <xdr:col>16</xdr:col>
                    <xdr:colOff>609600</xdr:colOff>
                    <xdr:row>46</xdr:row>
                    <xdr:rowOff>28575</xdr:rowOff>
                  </from>
                  <to>
                    <xdr:col>17</xdr:col>
                    <xdr:colOff>542925</xdr:colOff>
                    <xdr:row>46</xdr:row>
                    <xdr:rowOff>409575</xdr:rowOff>
                  </to>
                </anchor>
              </controlPr>
            </control>
          </mc:Choice>
        </mc:AlternateContent>
        <mc:AlternateContent xmlns:mc="http://schemas.openxmlformats.org/markup-compatibility/2006">
          <mc:Choice Requires="x14">
            <control shapeId="7514" r:id="rId225" name="Check Box 346">
              <controlPr defaultSize="0" autoFill="0" autoLine="0" autoPict="0">
                <anchor moveWithCells="1">
                  <from>
                    <xdr:col>17</xdr:col>
                    <xdr:colOff>609600</xdr:colOff>
                    <xdr:row>46</xdr:row>
                    <xdr:rowOff>28575</xdr:rowOff>
                  </from>
                  <to>
                    <xdr:col>18</xdr:col>
                    <xdr:colOff>542925</xdr:colOff>
                    <xdr:row>46</xdr:row>
                    <xdr:rowOff>409575</xdr:rowOff>
                  </to>
                </anchor>
              </controlPr>
            </control>
          </mc:Choice>
        </mc:AlternateContent>
        <mc:AlternateContent xmlns:mc="http://schemas.openxmlformats.org/markup-compatibility/2006">
          <mc:Choice Requires="x14">
            <control shapeId="7515" r:id="rId226" name="Check Box 347">
              <controlPr defaultSize="0" autoFill="0" autoLine="0" autoPict="0">
                <anchor moveWithCells="1">
                  <from>
                    <xdr:col>17</xdr:col>
                    <xdr:colOff>609600</xdr:colOff>
                    <xdr:row>47</xdr:row>
                    <xdr:rowOff>28575</xdr:rowOff>
                  </from>
                  <to>
                    <xdr:col>18</xdr:col>
                    <xdr:colOff>542925</xdr:colOff>
                    <xdr:row>47</xdr:row>
                    <xdr:rowOff>409575</xdr:rowOff>
                  </to>
                </anchor>
              </controlPr>
            </control>
          </mc:Choice>
        </mc:AlternateContent>
        <mc:AlternateContent xmlns:mc="http://schemas.openxmlformats.org/markup-compatibility/2006">
          <mc:Choice Requires="x14">
            <control shapeId="7516" r:id="rId227" name="Check Box 348">
              <controlPr defaultSize="0" autoFill="0" autoLine="0" autoPict="0">
                <anchor moveWithCells="1">
                  <from>
                    <xdr:col>16</xdr:col>
                    <xdr:colOff>609600</xdr:colOff>
                    <xdr:row>48</xdr:row>
                    <xdr:rowOff>28575</xdr:rowOff>
                  </from>
                  <to>
                    <xdr:col>17</xdr:col>
                    <xdr:colOff>542925</xdr:colOff>
                    <xdr:row>48</xdr:row>
                    <xdr:rowOff>409575</xdr:rowOff>
                  </to>
                </anchor>
              </controlPr>
            </control>
          </mc:Choice>
        </mc:AlternateContent>
        <mc:AlternateContent xmlns:mc="http://schemas.openxmlformats.org/markup-compatibility/2006">
          <mc:Choice Requires="x14">
            <control shapeId="7517" r:id="rId228" name="Check Box 349">
              <controlPr defaultSize="0" autoFill="0" autoLine="0" autoPict="0">
                <anchor moveWithCells="1">
                  <from>
                    <xdr:col>17</xdr:col>
                    <xdr:colOff>609600</xdr:colOff>
                    <xdr:row>48</xdr:row>
                    <xdr:rowOff>28575</xdr:rowOff>
                  </from>
                  <to>
                    <xdr:col>18</xdr:col>
                    <xdr:colOff>542925</xdr:colOff>
                    <xdr:row>48</xdr:row>
                    <xdr:rowOff>409575</xdr:rowOff>
                  </to>
                </anchor>
              </controlPr>
            </control>
          </mc:Choice>
        </mc:AlternateContent>
        <mc:AlternateContent xmlns:mc="http://schemas.openxmlformats.org/markup-compatibility/2006">
          <mc:Choice Requires="x14">
            <control shapeId="7522" r:id="rId229" name="Check Box 354">
              <controlPr defaultSize="0" autoFill="0" autoLine="0" autoPict="0">
                <anchor moveWithCells="1">
                  <from>
                    <xdr:col>18</xdr:col>
                    <xdr:colOff>609600</xdr:colOff>
                    <xdr:row>46</xdr:row>
                    <xdr:rowOff>28575</xdr:rowOff>
                  </from>
                  <to>
                    <xdr:col>19</xdr:col>
                    <xdr:colOff>542925</xdr:colOff>
                    <xdr:row>46</xdr:row>
                    <xdr:rowOff>409575</xdr:rowOff>
                  </to>
                </anchor>
              </controlPr>
            </control>
          </mc:Choice>
        </mc:AlternateContent>
        <mc:AlternateContent xmlns:mc="http://schemas.openxmlformats.org/markup-compatibility/2006">
          <mc:Choice Requires="x14">
            <control shapeId="7523" r:id="rId230" name="Check Box 355">
              <controlPr defaultSize="0" autoFill="0" autoLine="0" autoPict="0">
                <anchor moveWithCells="1">
                  <from>
                    <xdr:col>18</xdr:col>
                    <xdr:colOff>609600</xdr:colOff>
                    <xdr:row>47</xdr:row>
                    <xdr:rowOff>28575</xdr:rowOff>
                  </from>
                  <to>
                    <xdr:col>19</xdr:col>
                    <xdr:colOff>542925</xdr:colOff>
                    <xdr:row>47</xdr:row>
                    <xdr:rowOff>409575</xdr:rowOff>
                  </to>
                </anchor>
              </controlPr>
            </control>
          </mc:Choice>
        </mc:AlternateContent>
        <mc:AlternateContent xmlns:mc="http://schemas.openxmlformats.org/markup-compatibility/2006">
          <mc:Choice Requires="x14">
            <control shapeId="7524" r:id="rId231" name="Check Box 356">
              <controlPr defaultSize="0" autoFill="0" autoLine="0" autoPict="0">
                <anchor moveWithCells="1">
                  <from>
                    <xdr:col>18</xdr:col>
                    <xdr:colOff>609600</xdr:colOff>
                    <xdr:row>48</xdr:row>
                    <xdr:rowOff>28575</xdr:rowOff>
                  </from>
                  <to>
                    <xdr:col>19</xdr:col>
                    <xdr:colOff>542925</xdr:colOff>
                    <xdr:row>48</xdr:row>
                    <xdr:rowOff>409575</xdr:rowOff>
                  </to>
                </anchor>
              </controlPr>
            </control>
          </mc:Choice>
        </mc:AlternateContent>
        <mc:AlternateContent xmlns:mc="http://schemas.openxmlformats.org/markup-compatibility/2006">
          <mc:Choice Requires="x14">
            <control shapeId="7527" r:id="rId232" name="Check Box 359">
              <controlPr defaultSize="0" autoFill="0" autoLine="0" autoPict="0">
                <anchor moveWithCells="1">
                  <from>
                    <xdr:col>13</xdr:col>
                    <xdr:colOff>609600</xdr:colOff>
                    <xdr:row>57</xdr:row>
                    <xdr:rowOff>28575</xdr:rowOff>
                  </from>
                  <to>
                    <xdr:col>14</xdr:col>
                    <xdr:colOff>542925</xdr:colOff>
                    <xdr:row>57</xdr:row>
                    <xdr:rowOff>409575</xdr:rowOff>
                  </to>
                </anchor>
              </controlPr>
            </control>
          </mc:Choice>
        </mc:AlternateContent>
        <mc:AlternateContent xmlns:mc="http://schemas.openxmlformats.org/markup-compatibility/2006">
          <mc:Choice Requires="x14">
            <control shapeId="7528" r:id="rId233" name="Check Box 360">
              <controlPr defaultSize="0" autoFill="0" autoLine="0" autoPict="0">
                <anchor moveWithCells="1">
                  <from>
                    <xdr:col>14</xdr:col>
                    <xdr:colOff>609600</xdr:colOff>
                    <xdr:row>57</xdr:row>
                    <xdr:rowOff>28575</xdr:rowOff>
                  </from>
                  <to>
                    <xdr:col>15</xdr:col>
                    <xdr:colOff>542925</xdr:colOff>
                    <xdr:row>57</xdr:row>
                    <xdr:rowOff>409575</xdr:rowOff>
                  </to>
                </anchor>
              </controlPr>
            </control>
          </mc:Choice>
        </mc:AlternateContent>
        <mc:AlternateContent xmlns:mc="http://schemas.openxmlformats.org/markup-compatibility/2006">
          <mc:Choice Requires="x14">
            <control shapeId="7529" r:id="rId234" name="Check Box 361">
              <controlPr defaultSize="0" autoFill="0" autoLine="0" autoPict="0">
                <anchor moveWithCells="1">
                  <from>
                    <xdr:col>15</xdr:col>
                    <xdr:colOff>609600</xdr:colOff>
                    <xdr:row>57</xdr:row>
                    <xdr:rowOff>28575</xdr:rowOff>
                  </from>
                  <to>
                    <xdr:col>16</xdr:col>
                    <xdr:colOff>542925</xdr:colOff>
                    <xdr:row>57</xdr:row>
                    <xdr:rowOff>409575</xdr:rowOff>
                  </to>
                </anchor>
              </controlPr>
            </control>
          </mc:Choice>
        </mc:AlternateContent>
        <mc:AlternateContent xmlns:mc="http://schemas.openxmlformats.org/markup-compatibility/2006">
          <mc:Choice Requires="x14">
            <control shapeId="7530" r:id="rId235" name="Check Box 362">
              <controlPr defaultSize="0" autoFill="0" autoLine="0" autoPict="0">
                <anchor moveWithCells="1">
                  <from>
                    <xdr:col>16</xdr:col>
                    <xdr:colOff>609600</xdr:colOff>
                    <xdr:row>57</xdr:row>
                    <xdr:rowOff>28575</xdr:rowOff>
                  </from>
                  <to>
                    <xdr:col>17</xdr:col>
                    <xdr:colOff>542925</xdr:colOff>
                    <xdr:row>57</xdr:row>
                    <xdr:rowOff>409575</xdr:rowOff>
                  </to>
                </anchor>
              </controlPr>
            </control>
          </mc:Choice>
        </mc:AlternateContent>
        <mc:AlternateContent xmlns:mc="http://schemas.openxmlformats.org/markup-compatibility/2006">
          <mc:Choice Requires="x14">
            <control shapeId="7531" r:id="rId236" name="Check Box 363">
              <controlPr defaultSize="0" autoFill="0" autoLine="0" autoPict="0">
                <anchor moveWithCells="1">
                  <from>
                    <xdr:col>17</xdr:col>
                    <xdr:colOff>609600</xdr:colOff>
                    <xdr:row>57</xdr:row>
                    <xdr:rowOff>28575</xdr:rowOff>
                  </from>
                  <to>
                    <xdr:col>18</xdr:col>
                    <xdr:colOff>542925</xdr:colOff>
                    <xdr:row>57</xdr:row>
                    <xdr:rowOff>409575</xdr:rowOff>
                  </to>
                </anchor>
              </controlPr>
            </control>
          </mc:Choice>
        </mc:AlternateContent>
        <mc:AlternateContent xmlns:mc="http://schemas.openxmlformats.org/markup-compatibility/2006">
          <mc:Choice Requires="x14">
            <control shapeId="7532" r:id="rId237" name="Check Box 364">
              <controlPr defaultSize="0" autoFill="0" autoLine="0" autoPict="0">
                <anchor moveWithCells="1">
                  <from>
                    <xdr:col>18</xdr:col>
                    <xdr:colOff>609600</xdr:colOff>
                    <xdr:row>57</xdr:row>
                    <xdr:rowOff>28575</xdr:rowOff>
                  </from>
                  <to>
                    <xdr:col>19</xdr:col>
                    <xdr:colOff>542925</xdr:colOff>
                    <xdr:row>57</xdr:row>
                    <xdr:rowOff>409575</xdr:rowOff>
                  </to>
                </anchor>
              </controlPr>
            </control>
          </mc:Choice>
        </mc:AlternateContent>
        <mc:AlternateContent xmlns:mc="http://schemas.openxmlformats.org/markup-compatibility/2006">
          <mc:Choice Requires="x14">
            <control shapeId="7533" r:id="rId238" name="Check Box 365">
              <controlPr defaultSize="0" autoFill="0" autoLine="0" autoPict="0">
                <anchor moveWithCells="1">
                  <from>
                    <xdr:col>13</xdr:col>
                    <xdr:colOff>609600</xdr:colOff>
                    <xdr:row>58</xdr:row>
                    <xdr:rowOff>28575</xdr:rowOff>
                  </from>
                  <to>
                    <xdr:col>14</xdr:col>
                    <xdr:colOff>542925</xdr:colOff>
                    <xdr:row>58</xdr:row>
                    <xdr:rowOff>409575</xdr:rowOff>
                  </to>
                </anchor>
              </controlPr>
            </control>
          </mc:Choice>
        </mc:AlternateContent>
        <mc:AlternateContent xmlns:mc="http://schemas.openxmlformats.org/markup-compatibility/2006">
          <mc:Choice Requires="x14">
            <control shapeId="7534" r:id="rId239" name="Check Box 366">
              <controlPr defaultSize="0" autoFill="0" autoLine="0" autoPict="0">
                <anchor moveWithCells="1">
                  <from>
                    <xdr:col>14</xdr:col>
                    <xdr:colOff>609600</xdr:colOff>
                    <xdr:row>58</xdr:row>
                    <xdr:rowOff>28575</xdr:rowOff>
                  </from>
                  <to>
                    <xdr:col>15</xdr:col>
                    <xdr:colOff>542925</xdr:colOff>
                    <xdr:row>58</xdr:row>
                    <xdr:rowOff>409575</xdr:rowOff>
                  </to>
                </anchor>
              </controlPr>
            </control>
          </mc:Choice>
        </mc:AlternateContent>
        <mc:AlternateContent xmlns:mc="http://schemas.openxmlformats.org/markup-compatibility/2006">
          <mc:Choice Requires="x14">
            <control shapeId="7535" r:id="rId240" name="Check Box 367">
              <controlPr defaultSize="0" autoFill="0" autoLine="0" autoPict="0">
                <anchor moveWithCells="1">
                  <from>
                    <xdr:col>15</xdr:col>
                    <xdr:colOff>609600</xdr:colOff>
                    <xdr:row>58</xdr:row>
                    <xdr:rowOff>28575</xdr:rowOff>
                  </from>
                  <to>
                    <xdr:col>16</xdr:col>
                    <xdr:colOff>542925</xdr:colOff>
                    <xdr:row>58</xdr:row>
                    <xdr:rowOff>409575</xdr:rowOff>
                  </to>
                </anchor>
              </controlPr>
            </control>
          </mc:Choice>
        </mc:AlternateContent>
        <mc:AlternateContent xmlns:mc="http://schemas.openxmlformats.org/markup-compatibility/2006">
          <mc:Choice Requires="x14">
            <control shapeId="7536" r:id="rId241" name="Check Box 368">
              <controlPr defaultSize="0" autoFill="0" autoLine="0" autoPict="0">
                <anchor moveWithCells="1">
                  <from>
                    <xdr:col>16</xdr:col>
                    <xdr:colOff>609600</xdr:colOff>
                    <xdr:row>58</xdr:row>
                    <xdr:rowOff>28575</xdr:rowOff>
                  </from>
                  <to>
                    <xdr:col>17</xdr:col>
                    <xdr:colOff>542925</xdr:colOff>
                    <xdr:row>58</xdr:row>
                    <xdr:rowOff>409575</xdr:rowOff>
                  </to>
                </anchor>
              </controlPr>
            </control>
          </mc:Choice>
        </mc:AlternateContent>
        <mc:AlternateContent xmlns:mc="http://schemas.openxmlformats.org/markup-compatibility/2006">
          <mc:Choice Requires="x14">
            <control shapeId="7537" r:id="rId242" name="Check Box 369">
              <controlPr defaultSize="0" autoFill="0" autoLine="0" autoPict="0">
                <anchor moveWithCells="1">
                  <from>
                    <xdr:col>17</xdr:col>
                    <xdr:colOff>609600</xdr:colOff>
                    <xdr:row>58</xdr:row>
                    <xdr:rowOff>28575</xdr:rowOff>
                  </from>
                  <to>
                    <xdr:col>18</xdr:col>
                    <xdr:colOff>542925</xdr:colOff>
                    <xdr:row>58</xdr:row>
                    <xdr:rowOff>409575</xdr:rowOff>
                  </to>
                </anchor>
              </controlPr>
            </control>
          </mc:Choice>
        </mc:AlternateContent>
        <mc:AlternateContent xmlns:mc="http://schemas.openxmlformats.org/markup-compatibility/2006">
          <mc:Choice Requires="x14">
            <control shapeId="7538" r:id="rId243" name="Check Box 370">
              <controlPr defaultSize="0" autoFill="0" autoLine="0" autoPict="0">
                <anchor moveWithCells="1">
                  <from>
                    <xdr:col>18</xdr:col>
                    <xdr:colOff>609600</xdr:colOff>
                    <xdr:row>58</xdr:row>
                    <xdr:rowOff>28575</xdr:rowOff>
                  </from>
                  <to>
                    <xdr:col>19</xdr:col>
                    <xdr:colOff>542925</xdr:colOff>
                    <xdr:row>58</xdr:row>
                    <xdr:rowOff>409575</xdr:rowOff>
                  </to>
                </anchor>
              </controlPr>
            </control>
          </mc:Choice>
        </mc:AlternateContent>
        <mc:AlternateContent xmlns:mc="http://schemas.openxmlformats.org/markup-compatibility/2006">
          <mc:Choice Requires="x14">
            <control shapeId="7539" r:id="rId244" name="Check Box 371">
              <controlPr defaultSize="0" autoFill="0" autoLine="0" autoPict="0">
                <anchor moveWithCells="1">
                  <from>
                    <xdr:col>13</xdr:col>
                    <xdr:colOff>609600</xdr:colOff>
                    <xdr:row>59</xdr:row>
                    <xdr:rowOff>28575</xdr:rowOff>
                  </from>
                  <to>
                    <xdr:col>14</xdr:col>
                    <xdr:colOff>542925</xdr:colOff>
                    <xdr:row>59</xdr:row>
                    <xdr:rowOff>409575</xdr:rowOff>
                  </to>
                </anchor>
              </controlPr>
            </control>
          </mc:Choice>
        </mc:AlternateContent>
        <mc:AlternateContent xmlns:mc="http://schemas.openxmlformats.org/markup-compatibility/2006">
          <mc:Choice Requires="x14">
            <control shapeId="7540" r:id="rId245" name="Check Box 372">
              <controlPr defaultSize="0" autoFill="0" autoLine="0" autoPict="0">
                <anchor moveWithCells="1">
                  <from>
                    <xdr:col>14</xdr:col>
                    <xdr:colOff>609600</xdr:colOff>
                    <xdr:row>59</xdr:row>
                    <xdr:rowOff>28575</xdr:rowOff>
                  </from>
                  <to>
                    <xdr:col>15</xdr:col>
                    <xdr:colOff>542925</xdr:colOff>
                    <xdr:row>59</xdr:row>
                    <xdr:rowOff>409575</xdr:rowOff>
                  </to>
                </anchor>
              </controlPr>
            </control>
          </mc:Choice>
        </mc:AlternateContent>
        <mc:AlternateContent xmlns:mc="http://schemas.openxmlformats.org/markup-compatibility/2006">
          <mc:Choice Requires="x14">
            <control shapeId="7541" r:id="rId246" name="Check Box 373">
              <controlPr defaultSize="0" autoFill="0" autoLine="0" autoPict="0">
                <anchor moveWithCells="1">
                  <from>
                    <xdr:col>15</xdr:col>
                    <xdr:colOff>609600</xdr:colOff>
                    <xdr:row>59</xdr:row>
                    <xdr:rowOff>28575</xdr:rowOff>
                  </from>
                  <to>
                    <xdr:col>16</xdr:col>
                    <xdr:colOff>542925</xdr:colOff>
                    <xdr:row>59</xdr:row>
                    <xdr:rowOff>409575</xdr:rowOff>
                  </to>
                </anchor>
              </controlPr>
            </control>
          </mc:Choice>
        </mc:AlternateContent>
        <mc:AlternateContent xmlns:mc="http://schemas.openxmlformats.org/markup-compatibility/2006">
          <mc:Choice Requires="x14">
            <control shapeId="7542" r:id="rId247" name="Check Box 374">
              <controlPr defaultSize="0" autoFill="0" autoLine="0" autoPict="0">
                <anchor moveWithCells="1">
                  <from>
                    <xdr:col>16</xdr:col>
                    <xdr:colOff>609600</xdr:colOff>
                    <xdr:row>59</xdr:row>
                    <xdr:rowOff>28575</xdr:rowOff>
                  </from>
                  <to>
                    <xdr:col>17</xdr:col>
                    <xdr:colOff>542925</xdr:colOff>
                    <xdr:row>59</xdr:row>
                    <xdr:rowOff>409575</xdr:rowOff>
                  </to>
                </anchor>
              </controlPr>
            </control>
          </mc:Choice>
        </mc:AlternateContent>
        <mc:AlternateContent xmlns:mc="http://schemas.openxmlformats.org/markup-compatibility/2006">
          <mc:Choice Requires="x14">
            <control shapeId="7543" r:id="rId248" name="Check Box 375">
              <controlPr defaultSize="0" autoFill="0" autoLine="0" autoPict="0">
                <anchor moveWithCells="1">
                  <from>
                    <xdr:col>17</xdr:col>
                    <xdr:colOff>609600</xdr:colOff>
                    <xdr:row>59</xdr:row>
                    <xdr:rowOff>28575</xdr:rowOff>
                  </from>
                  <to>
                    <xdr:col>18</xdr:col>
                    <xdr:colOff>542925</xdr:colOff>
                    <xdr:row>59</xdr:row>
                    <xdr:rowOff>409575</xdr:rowOff>
                  </to>
                </anchor>
              </controlPr>
            </control>
          </mc:Choice>
        </mc:AlternateContent>
        <mc:AlternateContent xmlns:mc="http://schemas.openxmlformats.org/markup-compatibility/2006">
          <mc:Choice Requires="x14">
            <control shapeId="7544" r:id="rId249" name="Check Box 376">
              <controlPr defaultSize="0" autoFill="0" autoLine="0" autoPict="0">
                <anchor moveWithCells="1">
                  <from>
                    <xdr:col>18</xdr:col>
                    <xdr:colOff>609600</xdr:colOff>
                    <xdr:row>59</xdr:row>
                    <xdr:rowOff>28575</xdr:rowOff>
                  </from>
                  <to>
                    <xdr:col>19</xdr:col>
                    <xdr:colOff>542925</xdr:colOff>
                    <xdr:row>59</xdr:row>
                    <xdr:rowOff>409575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3052FD5-20DB-734E-88A9-0E94FF869517}">
          <x14:formula1>
            <xm:f>Funktion!$A$6:$A$13</xm:f>
          </x14:formula1>
          <xm:sqref>N9 P9 R9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B9663-D084-9B40-A1D2-3BF689D74FC9}">
  <sheetPr codeName="Tabelle1"/>
  <dimension ref="A1:M7"/>
  <sheetViews>
    <sheetView topLeftCell="A4" workbookViewId="0">
      <selection activeCell="M17" sqref="M17"/>
    </sheetView>
  </sheetViews>
  <sheetFormatPr baseColWidth="10" defaultColWidth="11.42578125" defaultRowHeight="15"/>
  <sheetData>
    <row r="1" spans="1:13" ht="15" customHeight="1">
      <c r="A1" s="106"/>
      <c r="B1" s="106"/>
      <c r="C1" s="106"/>
      <c r="D1" s="106"/>
      <c r="E1" s="106"/>
      <c r="F1" s="106"/>
      <c r="G1" s="106"/>
      <c r="H1" s="106"/>
      <c r="I1" s="106"/>
      <c r="J1" s="106"/>
      <c r="K1" s="106"/>
      <c r="L1" s="106"/>
      <c r="M1" s="106"/>
    </row>
    <row r="2" spans="1:13" ht="15" customHeight="1">
      <c r="A2" s="106"/>
      <c r="B2" s="106"/>
      <c r="C2" s="106"/>
      <c r="D2" s="106"/>
      <c r="E2" s="106"/>
      <c r="F2" s="106"/>
      <c r="G2" s="106"/>
      <c r="H2" s="106"/>
      <c r="I2" s="106"/>
      <c r="J2" s="106"/>
      <c r="K2" s="106"/>
      <c r="L2" s="106"/>
      <c r="M2" s="106"/>
    </row>
    <row r="3" spans="1:13" ht="15" customHeight="1">
      <c r="A3" s="106"/>
      <c r="B3" s="128" t="s">
        <v>75</v>
      </c>
      <c r="C3" s="128"/>
      <c r="D3" s="128"/>
      <c r="E3" s="128"/>
      <c r="F3" s="128"/>
      <c r="G3" s="128"/>
      <c r="H3" s="128"/>
      <c r="I3" s="128"/>
      <c r="J3" s="128"/>
      <c r="K3" s="128"/>
      <c r="L3" s="128"/>
      <c r="M3" s="106"/>
    </row>
    <row r="4" spans="1:13" ht="15" customHeight="1">
      <c r="A4" s="106"/>
      <c r="B4" s="128"/>
      <c r="C4" s="128"/>
      <c r="D4" s="128"/>
      <c r="E4" s="128"/>
      <c r="F4" s="128"/>
      <c r="G4" s="128"/>
      <c r="H4" s="128"/>
      <c r="I4" s="128"/>
      <c r="J4" s="128"/>
      <c r="K4" s="128"/>
      <c r="L4" s="128"/>
      <c r="M4" s="106"/>
    </row>
    <row r="5" spans="1:13" ht="15" customHeight="1">
      <c r="A5" s="106"/>
      <c r="B5" s="128"/>
      <c r="C5" s="128"/>
      <c r="D5" s="128"/>
      <c r="E5" s="128"/>
      <c r="F5" s="128"/>
      <c r="G5" s="128"/>
      <c r="H5" s="128"/>
      <c r="I5" s="128"/>
      <c r="J5" s="128"/>
      <c r="K5" s="128"/>
      <c r="L5" s="128"/>
      <c r="M5" s="106"/>
    </row>
    <row r="6" spans="1:13" ht="15" customHeight="1">
      <c r="C6" s="122" t="str">
        <f>IF(Funktion!N19=0,Funktion!J9,Funktion!J10)</f>
        <v>ACHTUNG: Ihre Beantwortung des Fragebogen ist fehlerhaft!</v>
      </c>
      <c r="D6" s="123"/>
      <c r="E6" s="123"/>
      <c r="F6" s="123"/>
      <c r="G6" s="123"/>
      <c r="H6" s="123"/>
      <c r="I6" s="123"/>
      <c r="J6" s="123"/>
      <c r="K6" s="124"/>
    </row>
    <row r="7" spans="1:13" ht="15" customHeight="1">
      <c r="C7" s="125"/>
      <c r="D7" s="126"/>
      <c r="E7" s="126"/>
      <c r="F7" s="126"/>
      <c r="G7" s="126"/>
      <c r="H7" s="126"/>
      <c r="I7" s="126"/>
      <c r="J7" s="126"/>
      <c r="K7" s="127"/>
    </row>
  </sheetData>
  <sheetProtection algorithmName="SHA-512" hashValue="4MrFoqe+AOlOaa0LqPxs2KSZ+JZdruiloLikKizwYHvnLIrCfuGqAT3F7A5gNNEQYOXJfytNnTOe+1FaHfpxWw==" saltValue="qfU6uNs3Eg/oJv37iTamaA==" spinCount="100000" sheet="1" objects="1" scenarios="1" selectLockedCells="1" selectUnlockedCells="1"/>
  <mergeCells count="2">
    <mergeCell ref="C6:K7"/>
    <mergeCell ref="B3:L5"/>
  </mergeCells>
  <pageMargins left="0.7" right="0.7" top="0.78740157499999996" bottom="0.78740157499999996"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E5739-7F0B-3248-8B2C-DB2DB7FEB821}">
  <sheetPr codeName="Tabelle5"/>
  <dimension ref="A1:AL264"/>
  <sheetViews>
    <sheetView topLeftCell="A204" zoomScale="80" zoomScaleNormal="80" workbookViewId="0">
      <selection activeCell="L212" sqref="L212"/>
    </sheetView>
  </sheetViews>
  <sheetFormatPr baseColWidth="10" defaultColWidth="11.42578125" defaultRowHeight="15"/>
  <cols>
    <col min="2" max="2" width="13.28515625" bestFit="1" customWidth="1"/>
    <col min="3" max="3" width="14" bestFit="1" customWidth="1"/>
    <col min="4" max="4" width="30.42578125" bestFit="1" customWidth="1"/>
    <col min="10" max="10" width="34.140625" bestFit="1" customWidth="1"/>
    <col min="11" max="11" width="16.42578125" bestFit="1" customWidth="1"/>
    <col min="12" max="12" width="12.42578125" bestFit="1" customWidth="1"/>
    <col min="13" max="13" width="31" bestFit="1" customWidth="1"/>
  </cols>
  <sheetData>
    <row r="1" spans="1:26">
      <c r="A1" s="130" t="s">
        <v>76</v>
      </c>
      <c r="B1" s="130"/>
      <c r="C1" s="130"/>
      <c r="D1" s="130"/>
      <c r="E1" s="130"/>
    </row>
    <row r="2" spans="1:26">
      <c r="A2" s="130"/>
      <c r="B2" s="130"/>
      <c r="C2" s="130"/>
      <c r="D2" s="130"/>
      <c r="E2" s="130"/>
      <c r="V2" t="s">
        <v>77</v>
      </c>
    </row>
    <row r="3" spans="1:26">
      <c r="A3" s="129" t="s">
        <v>4</v>
      </c>
      <c r="B3" s="129"/>
      <c r="C3" s="129"/>
      <c r="D3" s="129"/>
    </row>
    <row r="4" spans="1:26">
      <c r="A4" s="129"/>
      <c r="B4" s="129"/>
      <c r="C4" s="129"/>
      <c r="D4" s="129"/>
      <c r="V4" t="s">
        <v>75</v>
      </c>
    </row>
    <row r="5" spans="1:26">
      <c r="A5" s="129"/>
      <c r="B5" s="129"/>
      <c r="C5" s="129"/>
      <c r="D5" s="129"/>
    </row>
    <row r="6" spans="1:26">
      <c r="A6" t="s">
        <v>78</v>
      </c>
      <c r="J6" t="s">
        <v>79</v>
      </c>
      <c r="T6" t="s">
        <v>80</v>
      </c>
    </row>
    <row r="7" spans="1:26">
      <c r="A7" t="s">
        <v>81</v>
      </c>
      <c r="J7" t="s">
        <v>82</v>
      </c>
      <c r="V7" t="s">
        <v>83</v>
      </c>
      <c r="W7" t="s">
        <v>84</v>
      </c>
      <c r="X7" t="s">
        <v>85</v>
      </c>
      <c r="Y7" t="s">
        <v>86</v>
      </c>
      <c r="Z7" t="s">
        <v>87</v>
      </c>
    </row>
    <row r="8" spans="1:26">
      <c r="A8" t="s">
        <v>88</v>
      </c>
      <c r="J8" t="s">
        <v>89</v>
      </c>
      <c r="T8">
        <f>I19</f>
        <v>0</v>
      </c>
      <c r="U8" t="str">
        <f>C19</f>
        <v>Handeln</v>
      </c>
      <c r="V8">
        <f>IF(AND(T8&gt;=0,T8&lt;=0.15),T8,0)</f>
        <v>0</v>
      </c>
      <c r="W8">
        <f>IF(AND(T8&gt;0.15,T8&lt;=0.35),T8,0)</f>
        <v>0</v>
      </c>
      <c r="X8">
        <f>IF(AND(T8&gt;0.35,T8&lt;=0.55),T8,0)</f>
        <v>0</v>
      </c>
      <c r="Y8">
        <f>IF(AND(T8&gt;0.55,T8&lt;=0.85),T8,0)</f>
        <v>0</v>
      </c>
      <c r="Z8">
        <f>IF(AND(T8&gt;0.85,T8&lt;=1),T8,0)</f>
        <v>0</v>
      </c>
    </row>
    <row r="9" spans="1:26">
      <c r="A9" t="s">
        <v>90</v>
      </c>
      <c r="J9" t="s">
        <v>91</v>
      </c>
      <c r="T9">
        <f>I49</f>
        <v>0</v>
      </c>
      <c r="U9" t="s">
        <v>19</v>
      </c>
      <c r="V9">
        <f t="shared" ref="V9:V20" si="0">IF(AND(T9&gt;=0,T9&lt;=0.15),T9,0)</f>
        <v>0</v>
      </c>
      <c r="W9">
        <f>IF(AND(T9&gt;0.15,T9&lt;=0.35),T9,0)</f>
        <v>0</v>
      </c>
      <c r="X9">
        <f>IF(AND(T9&gt;0.35,T9&lt;=0.55),T9,0)</f>
        <v>0</v>
      </c>
      <c r="Y9">
        <f>IF(AND(T9&gt;0.55,T9&lt;=0.85),T9,0)</f>
        <v>0</v>
      </c>
      <c r="Z9">
        <f>IF(AND(T9&gt;0.85,T9&lt;=1),T9,0)</f>
        <v>0</v>
      </c>
    </row>
    <row r="10" spans="1:26">
      <c r="A10" t="s">
        <v>92</v>
      </c>
      <c r="J10" t="s">
        <v>93</v>
      </c>
      <c r="T10">
        <f>I67</f>
        <v>0</v>
      </c>
      <c r="U10" s="2" t="s">
        <v>23</v>
      </c>
      <c r="V10">
        <f t="shared" si="0"/>
        <v>0</v>
      </c>
      <c r="W10">
        <f>IF(AND(T10&gt;0.15,T10&lt;=0.35),T10,0)</f>
        <v>0</v>
      </c>
      <c r="X10">
        <f>IF(AND(T10&gt;0.35,T10&lt;=0.55),T10,0)</f>
        <v>0</v>
      </c>
      <c r="Y10">
        <f>IF(AND(T10&gt;0.55,T10&lt;=0.85),T10,0)</f>
        <v>0</v>
      </c>
      <c r="Z10">
        <f>IF(AND(T10&gt;0.85,T10&lt;=1),T10,0)</f>
        <v>0</v>
      </c>
    </row>
    <row r="11" spans="1:26">
      <c r="A11" t="s">
        <v>94</v>
      </c>
      <c r="T11">
        <f>I85</f>
        <v>0</v>
      </c>
      <c r="U11" s="2" t="s">
        <v>28</v>
      </c>
      <c r="V11">
        <f t="shared" si="0"/>
        <v>0</v>
      </c>
      <c r="W11">
        <f>IF(AND(T11&gt;0.15,T11&lt;=0.35),T11,0)</f>
        <v>0</v>
      </c>
      <c r="X11">
        <f>IF(AND(T11&gt;0.35,T11&lt;=0.55),T11,0)</f>
        <v>0</v>
      </c>
      <c r="Y11">
        <f>IF(AND(T11&gt;0.55,T11&lt;=0.85),T11,0)</f>
        <v>0</v>
      </c>
      <c r="Z11">
        <f>IF(AND(T11&gt;0.85,T11&lt;=1),T11,0)</f>
        <v>0</v>
      </c>
    </row>
    <row r="12" spans="1:26">
      <c r="A12" t="s">
        <v>95</v>
      </c>
      <c r="T12">
        <f>I115</f>
        <v>0</v>
      </c>
      <c r="U12" t="s">
        <v>35</v>
      </c>
      <c r="V12">
        <f t="shared" si="0"/>
        <v>0</v>
      </c>
      <c r="W12">
        <f>IF(AND(T12&gt;0.15,T12&lt;=0.35),T12,0)</f>
        <v>0</v>
      </c>
      <c r="X12">
        <f>IF(AND(T12&gt;0.35,T12&lt;=0.55),T12,0)</f>
        <v>0</v>
      </c>
      <c r="Y12">
        <f>IF(AND(T12&gt;0.55,T12&lt;=0.85),T12,0)</f>
        <v>0</v>
      </c>
      <c r="Z12">
        <f>IF(AND(T12&gt;0.85,T12&lt;=1),T12,0)</f>
        <v>0</v>
      </c>
    </row>
    <row r="13" spans="1:26">
      <c r="A13" t="s">
        <v>96</v>
      </c>
      <c r="T13">
        <f>I145</f>
        <v>0</v>
      </c>
      <c r="U13" t="s">
        <v>42</v>
      </c>
      <c r="V13">
        <f t="shared" si="0"/>
        <v>0</v>
      </c>
      <c r="W13">
        <f t="shared" ref="W13:W14" si="1">IF(AND(T13&gt;0.15,T13&lt;=0.35),T13,0)</f>
        <v>0</v>
      </c>
      <c r="X13">
        <f t="shared" ref="X13:X14" si="2">IF(AND(T13&gt;0.35,T13&lt;=0.55),T13,0)</f>
        <v>0</v>
      </c>
      <c r="Y13">
        <f t="shared" ref="Y13:Y14" si="3">IF(AND(T13&gt;0.55,T13&lt;=0.85),T13,0)</f>
        <v>0</v>
      </c>
      <c r="Z13">
        <f t="shared" ref="Z13:Z14" si="4">IF(AND(T13&gt;0.85,T13&lt;=1),T13,0)</f>
        <v>0</v>
      </c>
    </row>
    <row r="14" spans="1:26">
      <c r="T14">
        <f>I163</f>
        <v>0</v>
      </c>
      <c r="U14" t="s">
        <v>49</v>
      </c>
      <c r="V14">
        <f t="shared" si="0"/>
        <v>0</v>
      </c>
      <c r="W14">
        <f t="shared" si="1"/>
        <v>0</v>
      </c>
      <c r="X14">
        <f t="shared" si="2"/>
        <v>0</v>
      </c>
      <c r="Y14">
        <f t="shared" si="3"/>
        <v>0</v>
      </c>
      <c r="Z14">
        <f t="shared" si="4"/>
        <v>0</v>
      </c>
    </row>
    <row r="15" spans="1:26">
      <c r="T15">
        <f>I175</f>
        <v>0</v>
      </c>
      <c r="U15" t="s">
        <v>52</v>
      </c>
      <c r="V15">
        <f t="shared" si="0"/>
        <v>0</v>
      </c>
      <c r="W15">
        <f t="shared" ref="W15:W20" si="5">IF(AND(T15&gt;0.15,T15&lt;=0.35),T15,0)</f>
        <v>0</v>
      </c>
      <c r="X15">
        <f t="shared" ref="X15:X20" si="6">IF(AND(T15&gt;0.35,T15&lt;=0.55),T15,0)</f>
        <v>0</v>
      </c>
      <c r="Y15">
        <f t="shared" ref="Y15:Y20" si="7">IF(AND(T15&gt;0.55,T15&lt;=0.85),T15,0)</f>
        <v>0</v>
      </c>
      <c r="Z15">
        <f t="shared" ref="Z15:Z20" si="8">IF(AND(T15&gt;0.85,T15&lt;=1),T15,0)</f>
        <v>0</v>
      </c>
    </row>
    <row r="16" spans="1:26">
      <c r="T16">
        <f>I193</f>
        <v>0</v>
      </c>
      <c r="U16" t="s">
        <v>56</v>
      </c>
      <c r="V16">
        <f t="shared" si="0"/>
        <v>0</v>
      </c>
      <c r="W16">
        <f t="shared" si="5"/>
        <v>0</v>
      </c>
      <c r="X16">
        <f t="shared" si="6"/>
        <v>0</v>
      </c>
      <c r="Y16">
        <f t="shared" si="7"/>
        <v>0</v>
      </c>
      <c r="Z16">
        <f t="shared" si="8"/>
        <v>0</v>
      </c>
    </row>
    <row r="17" spans="2:26">
      <c r="T17">
        <f>I211</f>
        <v>0</v>
      </c>
      <c r="U17" t="s">
        <v>62</v>
      </c>
      <c r="V17">
        <f t="shared" si="0"/>
        <v>0</v>
      </c>
      <c r="W17">
        <f t="shared" si="5"/>
        <v>0</v>
      </c>
      <c r="X17">
        <f t="shared" si="6"/>
        <v>0</v>
      </c>
      <c r="Y17">
        <f t="shared" si="7"/>
        <v>0</v>
      </c>
      <c r="Z17">
        <f t="shared" si="8"/>
        <v>0</v>
      </c>
    </row>
    <row r="18" spans="2:26">
      <c r="B18" t="s">
        <v>97</v>
      </c>
      <c r="C18" t="s">
        <v>98</v>
      </c>
      <c r="G18" t="s">
        <v>99</v>
      </c>
      <c r="H18" t="s">
        <v>100</v>
      </c>
      <c r="I18" t="s">
        <v>80</v>
      </c>
      <c r="J18" t="s">
        <v>101</v>
      </c>
      <c r="K18" t="s">
        <v>102</v>
      </c>
      <c r="L18" t="s">
        <v>103</v>
      </c>
      <c r="M18" t="s">
        <v>104</v>
      </c>
      <c r="N18" t="s">
        <v>105</v>
      </c>
      <c r="T18">
        <f>I223</f>
        <v>0</v>
      </c>
      <c r="U18" t="s">
        <v>65</v>
      </c>
      <c r="V18">
        <f t="shared" si="0"/>
        <v>0</v>
      </c>
      <c r="W18">
        <f t="shared" si="5"/>
        <v>0</v>
      </c>
      <c r="X18">
        <f t="shared" si="6"/>
        <v>0</v>
      </c>
      <c r="Y18">
        <f t="shared" si="7"/>
        <v>0</v>
      </c>
      <c r="Z18">
        <f t="shared" si="8"/>
        <v>0</v>
      </c>
    </row>
    <row r="19" spans="2:26">
      <c r="B19" t="s">
        <v>5</v>
      </c>
      <c r="C19" t="s">
        <v>13</v>
      </c>
      <c r="D19" t="s">
        <v>106</v>
      </c>
      <c r="E19" t="b">
        <v>0</v>
      </c>
      <c r="F19">
        <f>IF(E19=TRUE,0,0)</f>
        <v>0</v>
      </c>
      <c r="H19">
        <f>SUM(G23,G29,G35,G41,G47)</f>
        <v>0</v>
      </c>
      <c r="I19">
        <f>IF(AND(E24=FALSE,E30=FALSE,E36=FALSE,E42=FALSE,E48=FALSE),H19/16,H19/L19)</f>
        <v>0</v>
      </c>
      <c r="J19" t="b">
        <f>AND(COUNTIF(E19:E24,FALSE)=5,COUNTIF(E19:E24,TRUE)=1)</f>
        <v>0</v>
      </c>
      <c r="K19">
        <f>COUNTIF(F19:F48,99)</f>
        <v>0</v>
      </c>
      <c r="L19">
        <f>16-K19*4</f>
        <v>16</v>
      </c>
      <c r="M19" t="str">
        <f>IF(AND(J19=TRUE,J25=TRUE,J31=TRUE,J37=TRUE,J43=TRUE,J49=TRUE,J55=TRUE,J61=TRUE,J67=TRUE,J73=TRUE,J79=TRUE),$J$8,$J$7)</f>
        <v>FEHLER: nicht vollständig/korrekt ausgefüllt, keine Mehrfachankreuzung erlaubt!</v>
      </c>
      <c r="N19">
        <f>IF(AND(M19=J8,M85=J8,M115=J8,M145=J8,M163=J8,M211=J8),1,0)</f>
        <v>0</v>
      </c>
      <c r="T19">
        <f>I235</f>
        <v>0</v>
      </c>
      <c r="U19" t="s">
        <v>107</v>
      </c>
      <c r="V19">
        <f t="shared" si="0"/>
        <v>0</v>
      </c>
      <c r="W19">
        <f t="shared" si="5"/>
        <v>0</v>
      </c>
      <c r="X19">
        <f t="shared" si="6"/>
        <v>0</v>
      </c>
      <c r="Y19">
        <f t="shared" si="7"/>
        <v>0</v>
      </c>
      <c r="Z19">
        <f t="shared" si="8"/>
        <v>0</v>
      </c>
    </row>
    <row r="20" spans="2:26">
      <c r="D20" t="s">
        <v>108</v>
      </c>
      <c r="E20" t="b">
        <v>0</v>
      </c>
      <c r="F20">
        <f>IF(E20=TRUE,1,0)</f>
        <v>0</v>
      </c>
      <c r="T20">
        <f>I247</f>
        <v>0</v>
      </c>
      <c r="U20" t="s">
        <v>71</v>
      </c>
      <c r="V20">
        <f t="shared" si="0"/>
        <v>0</v>
      </c>
      <c r="W20">
        <f t="shared" si="5"/>
        <v>0</v>
      </c>
      <c r="X20">
        <f t="shared" si="6"/>
        <v>0</v>
      </c>
      <c r="Y20">
        <f t="shared" si="7"/>
        <v>0</v>
      </c>
      <c r="Z20">
        <f t="shared" si="8"/>
        <v>0</v>
      </c>
    </row>
    <row r="21" spans="2:26">
      <c r="D21" t="s">
        <v>109</v>
      </c>
      <c r="E21" t="b">
        <v>0</v>
      </c>
      <c r="F21">
        <f>IF(E21=TRUE,2,0)</f>
        <v>0</v>
      </c>
    </row>
    <row r="22" spans="2:26">
      <c r="D22" t="s">
        <v>110</v>
      </c>
      <c r="E22" t="b">
        <v>0</v>
      </c>
      <c r="F22">
        <f>IF(E22=TRUE,3,0)</f>
        <v>0</v>
      </c>
      <c r="V22" t="s">
        <v>83</v>
      </c>
      <c r="W22" t="s">
        <v>84</v>
      </c>
      <c r="X22" t="s">
        <v>85</v>
      </c>
      <c r="Y22" t="s">
        <v>86</v>
      </c>
      <c r="Z22" t="s">
        <v>87</v>
      </c>
    </row>
    <row r="23" spans="2:26">
      <c r="D23" t="s">
        <v>111</v>
      </c>
      <c r="E23" t="b">
        <v>0</v>
      </c>
      <c r="F23">
        <f>IF(E23=TRUE,4,0)</f>
        <v>0</v>
      </c>
      <c r="G23">
        <f>IF(J19=TRUE,SUM(F19:F23),0)</f>
        <v>0</v>
      </c>
      <c r="T23">
        <f>(T8+T9+T10)/3</f>
        <v>0</v>
      </c>
      <c r="U23" t="s">
        <v>5</v>
      </c>
      <c r="V23">
        <f>IF(AND(T23&gt;=0,T23&lt;=0.15),T23,0)</f>
        <v>0</v>
      </c>
      <c r="W23">
        <f>IF(AND(T23&gt;0.15,T23&lt;=0.35),T23,0)</f>
        <v>0</v>
      </c>
      <c r="X23">
        <f>IF(AND(T23&gt;0.35,T23&lt;=0.55),T23,0)</f>
        <v>0</v>
      </c>
      <c r="Y23">
        <f>IF(AND(T23&gt;0.55,T23&lt;=0.85),T23,0)</f>
        <v>0</v>
      </c>
      <c r="Z23">
        <f>IF(AND(T23&gt;0.85,T23&lt;=1),T23,0)</f>
        <v>0</v>
      </c>
    </row>
    <row r="24" spans="2:26">
      <c r="D24" t="s">
        <v>112</v>
      </c>
      <c r="E24" t="b">
        <v>0</v>
      </c>
      <c r="F24">
        <f>IF(E24=TRUE,99,0)</f>
        <v>0</v>
      </c>
      <c r="T24">
        <f>I85</f>
        <v>0</v>
      </c>
      <c r="U24" t="s">
        <v>28</v>
      </c>
      <c r="V24">
        <f t="shared" ref="V24:V28" si="9">IF(AND(T24&gt;=0,T24&lt;=0.15),T24,0)</f>
        <v>0</v>
      </c>
      <c r="W24">
        <f t="shared" ref="W24:W28" si="10">IF(AND(T24&gt;0.15,T24&lt;=0.35),T24,0)</f>
        <v>0</v>
      </c>
      <c r="X24">
        <f t="shared" ref="X24:X28" si="11">IF(AND(T24&gt;0.35,T24&lt;=0.55),T24,0)</f>
        <v>0</v>
      </c>
      <c r="Y24">
        <f t="shared" ref="Y24:Y28" si="12">IF(AND(T24&gt;0.55,T24&lt;=0.85),T24,0)</f>
        <v>0</v>
      </c>
      <c r="Z24">
        <f t="shared" ref="Z24:Z28" si="13">IF(AND(T24&gt;0.85,T24&lt;=1),T24,0)</f>
        <v>0</v>
      </c>
    </row>
    <row r="25" spans="2:26">
      <c r="D25" t="s">
        <v>113</v>
      </c>
      <c r="E25" t="b">
        <v>0</v>
      </c>
      <c r="F25">
        <f t="shared" ref="F25" si="14">IF(E25=TRUE,0,0)</f>
        <v>0</v>
      </c>
      <c r="J25" t="b">
        <f>AND(COUNTIF(E25:E30,FALSE)=5,COUNTIF(E25:E30,TRUE)=1)</f>
        <v>0</v>
      </c>
      <c r="T25">
        <f>I115</f>
        <v>0</v>
      </c>
      <c r="U25" t="s">
        <v>35</v>
      </c>
      <c r="V25">
        <f t="shared" si="9"/>
        <v>0</v>
      </c>
      <c r="W25">
        <f t="shared" si="10"/>
        <v>0</v>
      </c>
      <c r="X25">
        <f t="shared" si="11"/>
        <v>0</v>
      </c>
      <c r="Y25">
        <f t="shared" si="12"/>
        <v>0</v>
      </c>
      <c r="Z25">
        <f t="shared" si="13"/>
        <v>0</v>
      </c>
    </row>
    <row r="26" spans="2:26">
      <c r="E26" t="b">
        <v>0</v>
      </c>
      <c r="F26">
        <f t="shared" ref="F26" si="15">IF(E26=TRUE,1,0)</f>
        <v>0</v>
      </c>
      <c r="T26">
        <f>I145</f>
        <v>0</v>
      </c>
      <c r="U26" t="s">
        <v>42</v>
      </c>
      <c r="V26">
        <f t="shared" si="9"/>
        <v>0</v>
      </c>
      <c r="W26">
        <f t="shared" si="10"/>
        <v>0</v>
      </c>
      <c r="X26">
        <f t="shared" si="11"/>
        <v>0</v>
      </c>
      <c r="Y26">
        <f t="shared" si="12"/>
        <v>0</v>
      </c>
      <c r="Z26">
        <f t="shared" si="13"/>
        <v>0</v>
      </c>
    </row>
    <row r="27" spans="2:26">
      <c r="E27" t="b">
        <v>0</v>
      </c>
      <c r="F27">
        <f t="shared" ref="F27" si="16">IF(E27=TRUE,2,0)</f>
        <v>0</v>
      </c>
      <c r="T27">
        <f>(T14+T15+T16)/3</f>
        <v>0</v>
      </c>
      <c r="U27" t="s">
        <v>47</v>
      </c>
      <c r="V27">
        <f t="shared" si="9"/>
        <v>0</v>
      </c>
      <c r="W27">
        <f t="shared" si="10"/>
        <v>0</v>
      </c>
      <c r="X27">
        <f t="shared" si="11"/>
        <v>0</v>
      </c>
      <c r="Y27">
        <f t="shared" si="12"/>
        <v>0</v>
      </c>
      <c r="Z27">
        <f t="shared" si="13"/>
        <v>0</v>
      </c>
    </row>
    <row r="28" spans="2:26">
      <c r="E28" t="b">
        <v>0</v>
      </c>
      <c r="F28">
        <f t="shared" ref="F28" si="17">IF(E28=TRUE,3,0)</f>
        <v>0</v>
      </c>
      <c r="T28">
        <f>(T18+T19+T20+T17)/4</f>
        <v>0</v>
      </c>
      <c r="U28" t="s">
        <v>60</v>
      </c>
      <c r="V28">
        <f t="shared" si="9"/>
        <v>0</v>
      </c>
      <c r="W28">
        <f t="shared" si="10"/>
        <v>0</v>
      </c>
      <c r="X28">
        <f t="shared" si="11"/>
        <v>0</v>
      </c>
      <c r="Y28">
        <f t="shared" si="12"/>
        <v>0</v>
      </c>
      <c r="Z28">
        <f t="shared" si="13"/>
        <v>0</v>
      </c>
    </row>
    <row r="29" spans="2:26">
      <c r="E29" t="b">
        <v>0</v>
      </c>
      <c r="F29">
        <f t="shared" ref="F29" si="18">IF(E29=TRUE,4,0)</f>
        <v>0</v>
      </c>
      <c r="G29">
        <f>IF(J25=TRUE,SUM(F25:F29),0)</f>
        <v>0</v>
      </c>
    </row>
    <row r="30" spans="2:26">
      <c r="E30" t="b">
        <v>0</v>
      </c>
      <c r="F30">
        <f t="shared" ref="F30" si="19">IF(E30=TRUE,99,0)</f>
        <v>0</v>
      </c>
    </row>
    <row r="31" spans="2:26">
      <c r="D31" t="s">
        <v>114</v>
      </c>
      <c r="E31" t="b">
        <v>0</v>
      </c>
      <c r="F31">
        <f t="shared" ref="F31" si="20">IF(E31=TRUE,0,0)</f>
        <v>0</v>
      </c>
      <c r="J31" t="b">
        <f>AND(COUNTIF(E31:E36,FALSE)=5,COUNTIF(E31:E36,TRUE)=1)</f>
        <v>0</v>
      </c>
    </row>
    <row r="32" spans="2:26">
      <c r="E32" t="b">
        <v>0</v>
      </c>
      <c r="F32">
        <f t="shared" ref="F32" si="21">IF(E32=TRUE,1,0)</f>
        <v>0</v>
      </c>
    </row>
    <row r="33" spans="4:10">
      <c r="E33" t="b">
        <v>0</v>
      </c>
      <c r="F33">
        <f t="shared" ref="F33" si="22">IF(E33=TRUE,2,0)</f>
        <v>0</v>
      </c>
    </row>
    <row r="34" spans="4:10">
      <c r="E34" t="b">
        <v>0</v>
      </c>
      <c r="F34">
        <f t="shared" ref="F34" si="23">IF(E34=TRUE,3,0)</f>
        <v>0</v>
      </c>
    </row>
    <row r="35" spans="4:10">
      <c r="E35" t="b">
        <v>0</v>
      </c>
      <c r="F35">
        <f t="shared" ref="F35" si="24">IF(E35=TRUE,4,0)</f>
        <v>0</v>
      </c>
      <c r="G35">
        <f>SUM(F31:F35)</f>
        <v>0</v>
      </c>
    </row>
    <row r="36" spans="4:10">
      <c r="E36" t="b">
        <v>0</v>
      </c>
      <c r="F36">
        <f t="shared" ref="F36" si="25">IF(E36=TRUE,99,0)</f>
        <v>0</v>
      </c>
    </row>
    <row r="37" spans="4:10">
      <c r="D37" t="s">
        <v>115</v>
      </c>
      <c r="E37" t="b">
        <v>0</v>
      </c>
      <c r="F37">
        <f t="shared" ref="F37" si="26">IF(E37=TRUE,0,0)</f>
        <v>0</v>
      </c>
      <c r="J37" t="b">
        <f>AND(COUNTIF(E37:E42,FALSE)=5,COUNTIF(E37:E42,TRUE)=1)</f>
        <v>0</v>
      </c>
    </row>
    <row r="38" spans="4:10">
      <c r="E38" t="b">
        <v>0</v>
      </c>
      <c r="F38">
        <f t="shared" ref="F38" si="27">IF(E38=TRUE,1,0)</f>
        <v>0</v>
      </c>
    </row>
    <row r="39" spans="4:10">
      <c r="E39" t="b">
        <v>0</v>
      </c>
      <c r="F39">
        <f t="shared" ref="F39" si="28">IF(E39=TRUE,2,0)</f>
        <v>0</v>
      </c>
    </row>
    <row r="40" spans="4:10">
      <c r="E40" t="b">
        <v>0</v>
      </c>
      <c r="F40">
        <f t="shared" ref="F40" si="29">IF(E40=TRUE,3,0)</f>
        <v>0</v>
      </c>
    </row>
    <row r="41" spans="4:10">
      <c r="E41" t="b">
        <v>0</v>
      </c>
      <c r="F41">
        <f t="shared" ref="F41" si="30">IF(E41=TRUE,4,0)</f>
        <v>0</v>
      </c>
      <c r="G41">
        <f>SUM(F37:F41)</f>
        <v>0</v>
      </c>
    </row>
    <row r="42" spans="4:10">
      <c r="E42" t="b">
        <v>0</v>
      </c>
      <c r="F42">
        <f t="shared" ref="F42" si="31">IF(E42=TRUE,99,0)</f>
        <v>0</v>
      </c>
    </row>
    <row r="43" spans="4:10">
      <c r="D43" t="s">
        <v>116</v>
      </c>
      <c r="E43" t="b">
        <v>0</v>
      </c>
      <c r="F43">
        <f t="shared" ref="F43" si="32">IF(E43=TRUE,0,0)</f>
        <v>0</v>
      </c>
      <c r="J43" t="b">
        <f>AND(COUNTIF(E43:E48,FALSE)=5,COUNTIF(E43:E48,TRUE)=1)</f>
        <v>0</v>
      </c>
    </row>
    <row r="44" spans="4:10">
      <c r="E44" t="b">
        <v>0</v>
      </c>
      <c r="F44">
        <f t="shared" ref="F44" si="33">IF(E44=TRUE,1,0)</f>
        <v>0</v>
      </c>
    </row>
    <row r="45" spans="4:10">
      <c r="E45" t="b">
        <v>0</v>
      </c>
      <c r="F45">
        <f t="shared" ref="F45" si="34">IF(E45=TRUE,2,0)</f>
        <v>0</v>
      </c>
    </row>
    <row r="46" spans="4:10">
      <c r="E46" t="b">
        <v>0</v>
      </c>
      <c r="F46">
        <f t="shared" ref="F46" si="35">IF(E46=TRUE,3,0)</f>
        <v>0</v>
      </c>
    </row>
    <row r="47" spans="4:10">
      <c r="E47" t="b">
        <v>0</v>
      </c>
      <c r="F47">
        <f t="shared" ref="F47" si="36">IF(E47=TRUE,4,0)</f>
        <v>0</v>
      </c>
    </row>
    <row r="48" spans="4:10">
      <c r="E48" t="b">
        <v>0</v>
      </c>
      <c r="F48">
        <f t="shared" ref="F48" si="37">IF(E48=TRUE,99,0)</f>
        <v>0</v>
      </c>
      <c r="G48">
        <f>IF(J43=TRUE,SUM(F43:F47),0)</f>
        <v>0</v>
      </c>
    </row>
    <row r="49" spans="3:12">
      <c r="C49" t="s">
        <v>19</v>
      </c>
      <c r="D49" t="s">
        <v>117</v>
      </c>
      <c r="E49" t="b">
        <v>0</v>
      </c>
      <c r="F49">
        <f>IF(E49=TRUE,0,0)</f>
        <v>0</v>
      </c>
      <c r="H49">
        <f>SUM(G54,G60,G66)</f>
        <v>0</v>
      </c>
      <c r="I49">
        <f>IF(AND(E54=FALSE,E60=FALSE,E66=FALSE,E72=FALSE,E78=FALSE),H49/12,H49/L49)</f>
        <v>0</v>
      </c>
      <c r="J49" t="b">
        <f>AND(COUNTIF(E49:E54,FALSE)=5,COUNTIF(E49:E54,TRUE)=1)</f>
        <v>0</v>
      </c>
      <c r="K49">
        <f>COUNTIF(F49:F66,99)</f>
        <v>0</v>
      </c>
      <c r="L49">
        <f>12-K49*4</f>
        <v>12</v>
      </c>
    </row>
    <row r="50" spans="3:12">
      <c r="E50" t="b">
        <v>0</v>
      </c>
      <c r="F50">
        <f>IF(E50=TRUE,1,0)</f>
        <v>0</v>
      </c>
    </row>
    <row r="51" spans="3:12">
      <c r="E51" t="b">
        <v>0</v>
      </c>
      <c r="F51">
        <f>IF(E51=TRUE,2,0)</f>
        <v>0</v>
      </c>
    </row>
    <row r="52" spans="3:12">
      <c r="E52" t="b">
        <v>0</v>
      </c>
      <c r="F52">
        <f>IF(E52=TRUE,3,0)</f>
        <v>0</v>
      </c>
    </row>
    <row r="53" spans="3:12">
      <c r="E53" t="b">
        <v>0</v>
      </c>
      <c r="F53">
        <f>IF(E53=TRUE,4,0)</f>
        <v>0</v>
      </c>
    </row>
    <row r="54" spans="3:12">
      <c r="E54" t="b">
        <v>0</v>
      </c>
      <c r="F54">
        <f>IF(E54=TRUE,99,0)</f>
        <v>0</v>
      </c>
      <c r="G54">
        <f>IF(J49=TRUE,SUM(F49:F53),0)</f>
        <v>0</v>
      </c>
    </row>
    <row r="55" spans="3:12">
      <c r="D55" t="s">
        <v>113</v>
      </c>
      <c r="E55" t="b">
        <v>0</v>
      </c>
      <c r="F55">
        <f t="shared" ref="F55" si="38">IF(E55=TRUE,0,0)</f>
        <v>0</v>
      </c>
      <c r="J55" t="b">
        <f>AND(COUNTIF(E55:E60,FALSE)=5,COUNTIF(E55:E60,TRUE)=1)</f>
        <v>0</v>
      </c>
    </row>
    <row r="56" spans="3:12">
      <c r="E56" t="b">
        <v>0</v>
      </c>
      <c r="F56">
        <f t="shared" ref="F56" si="39">IF(E56=TRUE,1,0)</f>
        <v>0</v>
      </c>
    </row>
    <row r="57" spans="3:12">
      <c r="E57" t="b">
        <v>0</v>
      </c>
      <c r="F57">
        <f t="shared" ref="F57" si="40">IF(E57=TRUE,2,0)</f>
        <v>0</v>
      </c>
    </row>
    <row r="58" spans="3:12">
      <c r="E58" t="b">
        <v>0</v>
      </c>
      <c r="F58">
        <f t="shared" ref="F58" si="41">IF(E58=TRUE,3,0)</f>
        <v>0</v>
      </c>
    </row>
    <row r="59" spans="3:12">
      <c r="E59" t="b">
        <v>0</v>
      </c>
      <c r="F59">
        <f t="shared" ref="F59" si="42">IF(E59=TRUE,4,0)</f>
        <v>0</v>
      </c>
    </row>
    <row r="60" spans="3:12">
      <c r="E60" t="b">
        <v>0</v>
      </c>
      <c r="F60">
        <f t="shared" ref="F60" si="43">IF(E60=TRUE,99,0)</f>
        <v>0</v>
      </c>
      <c r="G60">
        <f>IF(J55=TRUE,SUM(F55:F59),0)</f>
        <v>0</v>
      </c>
    </row>
    <row r="61" spans="3:12">
      <c r="D61" t="s">
        <v>118</v>
      </c>
      <c r="E61" t="b">
        <v>0</v>
      </c>
      <c r="F61">
        <f t="shared" ref="F61" si="44">IF(E61=TRUE,0,0)</f>
        <v>0</v>
      </c>
      <c r="J61" t="b">
        <f>AND(COUNTIF(E61:E66,FALSE)=5,COUNTIF(E61:E66,TRUE)=1)</f>
        <v>0</v>
      </c>
    </row>
    <row r="62" spans="3:12">
      <c r="E62" t="b">
        <v>0</v>
      </c>
      <c r="F62">
        <f t="shared" ref="F62" si="45">IF(E62=TRUE,1,0)</f>
        <v>0</v>
      </c>
    </row>
    <row r="63" spans="3:12">
      <c r="E63" t="b">
        <v>0</v>
      </c>
      <c r="F63">
        <f t="shared" ref="F63" si="46">IF(E63=TRUE,2,0)</f>
        <v>0</v>
      </c>
    </row>
    <row r="64" spans="3:12">
      <c r="E64" t="b">
        <v>0</v>
      </c>
      <c r="F64">
        <f t="shared" ref="F64" si="47">IF(E64=TRUE,3,0)</f>
        <v>0</v>
      </c>
    </row>
    <row r="65" spans="3:12">
      <c r="E65" t="b">
        <v>0</v>
      </c>
      <c r="F65">
        <f t="shared" ref="F65" si="48">IF(E65=TRUE,4,0)</f>
        <v>0</v>
      </c>
    </row>
    <row r="66" spans="3:12">
      <c r="E66" t="b">
        <v>0</v>
      </c>
      <c r="F66">
        <f t="shared" ref="F66" si="49">IF(E66=TRUE,99,0)</f>
        <v>0</v>
      </c>
      <c r="G66">
        <f>IF(J61=TRUE,SUM(F61:F65),0)</f>
        <v>0</v>
      </c>
    </row>
    <row r="67" spans="3:12">
      <c r="C67" t="s">
        <v>23</v>
      </c>
      <c r="D67" t="s">
        <v>117</v>
      </c>
      <c r="E67" t="b">
        <v>0</v>
      </c>
      <c r="F67">
        <f>IF(E67=TRUE,0,0)</f>
        <v>0</v>
      </c>
      <c r="H67">
        <f>SUM(G72,G78,G84)</f>
        <v>0</v>
      </c>
      <c r="I67">
        <f>IF(AND(E72=FALSE,E78=FALSE,E84=FALSE,E90=FALSE,E96=FALSE),H67/12,H67/L67)</f>
        <v>0</v>
      </c>
      <c r="J67" t="b">
        <f>AND(COUNTIF(E67:E72,FALSE)=5,COUNTIF(E67:E72,TRUE)=1)</f>
        <v>0</v>
      </c>
      <c r="K67">
        <f>COUNTIF(F67:F84,99)</f>
        <v>0</v>
      </c>
      <c r="L67">
        <f>12-K67*4</f>
        <v>12</v>
      </c>
    </row>
    <row r="68" spans="3:12">
      <c r="E68" t="b">
        <v>0</v>
      </c>
      <c r="F68">
        <f>IF(E68=TRUE,1,0)</f>
        <v>0</v>
      </c>
    </row>
    <row r="69" spans="3:12">
      <c r="E69" t="b">
        <v>0</v>
      </c>
      <c r="F69">
        <f>IF(E69=TRUE,2,0)</f>
        <v>0</v>
      </c>
    </row>
    <row r="70" spans="3:12">
      <c r="E70" t="b">
        <v>0</v>
      </c>
      <c r="F70">
        <f>IF(E70=TRUE,3,0)</f>
        <v>0</v>
      </c>
    </row>
    <row r="71" spans="3:12">
      <c r="E71" t="b">
        <v>0</v>
      </c>
      <c r="F71">
        <f>IF(E71=TRUE,4,0)</f>
        <v>0</v>
      </c>
    </row>
    <row r="72" spans="3:12">
      <c r="E72" t="b">
        <v>0</v>
      </c>
      <c r="F72">
        <f>IF(E72=TRUE,99,0)</f>
        <v>0</v>
      </c>
      <c r="G72">
        <f>IF(J67=TRUE,SUM(F67:F71),0)</f>
        <v>0</v>
      </c>
    </row>
    <row r="73" spans="3:12">
      <c r="D73" t="s">
        <v>113</v>
      </c>
      <c r="E73" t="b">
        <v>0</v>
      </c>
      <c r="F73">
        <f t="shared" ref="F73" si="50">IF(E73=TRUE,0,0)</f>
        <v>0</v>
      </c>
      <c r="J73" t="b">
        <f>AND(COUNTIF(E73:E78,FALSE)=5,COUNTIF(E73:E78,TRUE)=1)</f>
        <v>0</v>
      </c>
    </row>
    <row r="74" spans="3:12">
      <c r="E74" t="b">
        <v>0</v>
      </c>
      <c r="F74">
        <f t="shared" ref="F74" si="51">IF(E74=TRUE,1,0)</f>
        <v>0</v>
      </c>
    </row>
    <row r="75" spans="3:12">
      <c r="E75" t="b">
        <v>0</v>
      </c>
      <c r="F75">
        <f t="shared" ref="F75" si="52">IF(E75=TRUE,2,0)</f>
        <v>0</v>
      </c>
    </row>
    <row r="76" spans="3:12">
      <c r="E76" t="b">
        <v>0</v>
      </c>
      <c r="F76">
        <f t="shared" ref="F76" si="53">IF(E76=TRUE,3,0)</f>
        <v>0</v>
      </c>
    </row>
    <row r="77" spans="3:12">
      <c r="E77" t="b">
        <v>0</v>
      </c>
      <c r="F77">
        <f t="shared" ref="F77" si="54">IF(E77=TRUE,4,0)</f>
        <v>0</v>
      </c>
    </row>
    <row r="78" spans="3:12">
      <c r="E78" t="b">
        <v>0</v>
      </c>
      <c r="F78">
        <f t="shared" ref="F78" si="55">IF(E78=TRUE,99,0)</f>
        <v>0</v>
      </c>
      <c r="G78">
        <f>IF(J73=TRUE,SUM(F73:F77),0)</f>
        <v>0</v>
      </c>
    </row>
    <row r="79" spans="3:12">
      <c r="D79" t="s">
        <v>118</v>
      </c>
      <c r="E79" t="b">
        <v>0</v>
      </c>
      <c r="F79">
        <f t="shared" ref="F79" si="56">IF(E79=TRUE,0,0)</f>
        <v>0</v>
      </c>
      <c r="J79" t="b">
        <f>AND(COUNTIF(E79:E84,FALSE)=5,COUNTIF(E79:E84,TRUE)=1)</f>
        <v>0</v>
      </c>
    </row>
    <row r="80" spans="3:12">
      <c r="E80" t="b">
        <v>0</v>
      </c>
      <c r="F80">
        <f t="shared" ref="F80" si="57">IF(E80=TRUE,1,0)</f>
        <v>0</v>
      </c>
    </row>
    <row r="81" spans="2:13">
      <c r="E81" t="b">
        <v>0</v>
      </c>
      <c r="F81">
        <f t="shared" ref="F81" si="58">IF(E81=TRUE,2,0)</f>
        <v>0</v>
      </c>
    </row>
    <row r="82" spans="2:13">
      <c r="E82" t="b">
        <v>0</v>
      </c>
      <c r="F82">
        <f t="shared" ref="F82" si="59">IF(E82=TRUE,3,0)</f>
        <v>0</v>
      </c>
    </row>
    <row r="83" spans="2:13">
      <c r="E83" t="b">
        <v>0</v>
      </c>
      <c r="F83">
        <f t="shared" ref="F83" si="60">IF(E83=TRUE,4,0)</f>
        <v>0</v>
      </c>
    </row>
    <row r="84" spans="2:13">
      <c r="E84" t="b">
        <v>0</v>
      </c>
      <c r="F84">
        <f t="shared" ref="F84" si="61">IF(E84=TRUE,99,0)</f>
        <v>0</v>
      </c>
      <c r="G84">
        <f>IF(J79=TRUE,SUM(F79:F83),0)</f>
        <v>0</v>
      </c>
    </row>
    <row r="85" spans="2:13">
      <c r="B85" t="s">
        <v>28</v>
      </c>
      <c r="D85" t="s">
        <v>119</v>
      </c>
      <c r="E85" t="b">
        <v>0</v>
      </c>
      <c r="F85">
        <f t="shared" ref="F85" si="62">IF(E85=TRUE,0,0)</f>
        <v>0</v>
      </c>
      <c r="H85">
        <f>SUM(G90,G96,G102,G108,G114)</f>
        <v>0</v>
      </c>
      <c r="I85">
        <f>IF(AND(E90=FALSE,E96=FALSE,E102=FALSE,E108=FALSE,E114=FALSE),H85/20,H85/L85)</f>
        <v>0</v>
      </c>
      <c r="J85" t="b">
        <f>AND(COUNTIF(E85:E90,FALSE)=5,COUNTIF(E85:E90,TRUE)=1)</f>
        <v>0</v>
      </c>
      <c r="K85">
        <f>COUNTIF(F85:F114,99)</f>
        <v>0</v>
      </c>
      <c r="L85">
        <f>16-K85*4</f>
        <v>16</v>
      </c>
      <c r="M85" t="str">
        <f>IF(AND(J85=TRUE,J91=TRUE,J97=TRUE,J103=TRUE,J109=TRUE),$J$8,$J$7)</f>
        <v>FEHLER: nicht vollständig/korrekt ausgefüllt, keine Mehrfachankreuzung erlaubt!</v>
      </c>
    </row>
    <row r="86" spans="2:13">
      <c r="E86" t="b">
        <v>0</v>
      </c>
      <c r="F86">
        <f t="shared" ref="F86" si="63">IF(E86=TRUE,1,0)</f>
        <v>0</v>
      </c>
    </row>
    <row r="87" spans="2:13">
      <c r="E87" t="b">
        <v>0</v>
      </c>
      <c r="F87">
        <f t="shared" ref="F87" si="64">IF(E87=TRUE,2,0)</f>
        <v>0</v>
      </c>
    </row>
    <row r="88" spans="2:13">
      <c r="E88" t="b">
        <v>0</v>
      </c>
      <c r="F88">
        <f t="shared" ref="F88" si="65">IF(E88=TRUE,3,0)</f>
        <v>0</v>
      </c>
    </row>
    <row r="89" spans="2:13">
      <c r="E89" t="b">
        <v>0</v>
      </c>
      <c r="F89">
        <f t="shared" ref="F89" si="66">IF(E89=TRUE,4,0)</f>
        <v>0</v>
      </c>
    </row>
    <row r="90" spans="2:13">
      <c r="E90" t="b">
        <v>0</v>
      </c>
      <c r="F90">
        <f t="shared" ref="F90" si="67">IF(E90=TRUE,99,0)</f>
        <v>0</v>
      </c>
      <c r="G90">
        <f>IF(J85=TRUE,SUM(F85:F89),0)</f>
        <v>0</v>
      </c>
    </row>
    <row r="91" spans="2:13">
      <c r="D91" t="s">
        <v>120</v>
      </c>
      <c r="E91" t="b">
        <v>0</v>
      </c>
      <c r="F91">
        <f t="shared" ref="F91" si="68">IF(E91=TRUE,0,0)</f>
        <v>0</v>
      </c>
      <c r="J91" t="b">
        <f>AND(COUNTIF(E91:E96,FALSE)=5,COUNTIF(E91:E96,TRUE)=1)</f>
        <v>0</v>
      </c>
    </row>
    <row r="92" spans="2:13">
      <c r="E92" t="b">
        <v>0</v>
      </c>
      <c r="F92">
        <f t="shared" ref="F92" si="69">IF(E92=TRUE,1,0)</f>
        <v>0</v>
      </c>
    </row>
    <row r="93" spans="2:13">
      <c r="E93" t="b">
        <v>0</v>
      </c>
      <c r="F93">
        <f t="shared" ref="F93" si="70">IF(E93=TRUE,2,0)</f>
        <v>0</v>
      </c>
    </row>
    <row r="94" spans="2:13">
      <c r="E94" t="b">
        <v>0</v>
      </c>
      <c r="F94">
        <f t="shared" ref="F94" si="71">IF(E94=TRUE,3,0)</f>
        <v>0</v>
      </c>
    </row>
    <row r="95" spans="2:13">
      <c r="E95" t="b">
        <v>0</v>
      </c>
      <c r="F95">
        <f t="shared" ref="F95" si="72">IF(E95=TRUE,4,0)</f>
        <v>0</v>
      </c>
    </row>
    <row r="96" spans="2:13">
      <c r="E96" t="b">
        <v>0</v>
      </c>
      <c r="F96">
        <f t="shared" ref="F96" si="73">IF(E96=TRUE,99,0)</f>
        <v>0</v>
      </c>
      <c r="G96">
        <f>IF(J91=TRUE,SUM(F91:F95),0)</f>
        <v>0</v>
      </c>
    </row>
    <row r="97" spans="4:10">
      <c r="D97" t="s">
        <v>118</v>
      </c>
      <c r="E97" t="b">
        <v>0</v>
      </c>
      <c r="F97">
        <f t="shared" ref="F97:F109" si="74">IF(E97=TRUE,0,0)</f>
        <v>0</v>
      </c>
      <c r="J97" t="b">
        <f>AND(COUNTIF(E97:E102,FALSE)=5,COUNTIF(E97:E102,TRUE)=1)</f>
        <v>0</v>
      </c>
    </row>
    <row r="98" spans="4:10">
      <c r="E98" t="b">
        <v>0</v>
      </c>
      <c r="F98">
        <f t="shared" ref="F98:F110" si="75">IF(E98=TRUE,1,0)</f>
        <v>0</v>
      </c>
    </row>
    <row r="99" spans="4:10">
      <c r="E99" t="b">
        <v>0</v>
      </c>
      <c r="F99">
        <f t="shared" ref="F99:F111" si="76">IF(E99=TRUE,2,0)</f>
        <v>0</v>
      </c>
    </row>
    <row r="100" spans="4:10">
      <c r="E100" t="b">
        <v>0</v>
      </c>
      <c r="F100">
        <f t="shared" ref="F100:F112" si="77">IF(E100=TRUE,3,0)</f>
        <v>0</v>
      </c>
    </row>
    <row r="101" spans="4:10">
      <c r="E101" t="b">
        <v>0</v>
      </c>
      <c r="F101">
        <f t="shared" ref="F101:F113" si="78">IF(E101=TRUE,4,0)</f>
        <v>0</v>
      </c>
    </row>
    <row r="102" spans="4:10">
      <c r="E102" t="b">
        <v>0</v>
      </c>
      <c r="F102">
        <f t="shared" ref="F102:F114" si="79">IF(E102=TRUE,99,0)</f>
        <v>0</v>
      </c>
      <c r="G102">
        <f>IF(J97=TRUE,SUM(F97:F101),0)</f>
        <v>0</v>
      </c>
    </row>
    <row r="103" spans="4:10">
      <c r="D103" t="s">
        <v>121</v>
      </c>
      <c r="E103" t="b">
        <v>0</v>
      </c>
      <c r="F103">
        <f t="shared" ref="F103" si="80">IF(E103=TRUE,0,0)</f>
        <v>0</v>
      </c>
      <c r="J103" t="b">
        <f>AND(COUNTIF(E103:E108,FALSE)=5,COUNTIF(E103:E108,TRUE)=1)</f>
        <v>0</v>
      </c>
    </row>
    <row r="104" spans="4:10">
      <c r="E104" t="b">
        <v>0</v>
      </c>
      <c r="F104">
        <f t="shared" ref="F104" si="81">IF(E104=TRUE,1,0)</f>
        <v>0</v>
      </c>
    </row>
    <row r="105" spans="4:10">
      <c r="E105" t="b">
        <v>0</v>
      </c>
      <c r="F105">
        <f t="shared" ref="F105" si="82">IF(E105=TRUE,2,0)</f>
        <v>0</v>
      </c>
    </row>
    <row r="106" spans="4:10">
      <c r="E106" t="b">
        <v>0</v>
      </c>
      <c r="F106">
        <f t="shared" ref="F106" si="83">IF(E106=TRUE,3,0)</f>
        <v>0</v>
      </c>
    </row>
    <row r="107" spans="4:10">
      <c r="E107" t="b">
        <v>0</v>
      </c>
      <c r="F107">
        <f t="shared" ref="F107" si="84">IF(E107=TRUE,4,0)</f>
        <v>0</v>
      </c>
    </row>
    <row r="108" spans="4:10">
      <c r="E108" t="b">
        <v>0</v>
      </c>
      <c r="F108">
        <f t="shared" ref="F108" si="85">IF(E108=TRUE,99,0)</f>
        <v>0</v>
      </c>
      <c r="G108">
        <f>IF(J103=TRUE,SUM(F103:F107),0)</f>
        <v>0</v>
      </c>
    </row>
    <row r="109" spans="4:10">
      <c r="D109" t="s">
        <v>122</v>
      </c>
      <c r="E109" t="b">
        <v>0</v>
      </c>
      <c r="F109">
        <f t="shared" si="74"/>
        <v>0</v>
      </c>
      <c r="J109" t="b">
        <f>AND(COUNTIF(E109:E114,FALSE)=5,COUNTIF(E109:E114,TRUE)=1)</f>
        <v>0</v>
      </c>
    </row>
    <row r="110" spans="4:10">
      <c r="E110" t="b">
        <v>0</v>
      </c>
      <c r="F110">
        <f t="shared" si="75"/>
        <v>0</v>
      </c>
    </row>
    <row r="111" spans="4:10">
      <c r="E111" t="b">
        <v>0</v>
      </c>
      <c r="F111">
        <f t="shared" si="76"/>
        <v>0</v>
      </c>
    </row>
    <row r="112" spans="4:10">
      <c r="E112" t="b">
        <v>0</v>
      </c>
      <c r="F112">
        <f t="shared" si="77"/>
        <v>0</v>
      </c>
    </row>
    <row r="113" spans="2:13">
      <c r="E113" t="b">
        <v>0</v>
      </c>
      <c r="F113">
        <f t="shared" si="78"/>
        <v>0</v>
      </c>
    </row>
    <row r="114" spans="2:13">
      <c r="E114" t="b">
        <v>0</v>
      </c>
      <c r="F114">
        <f t="shared" si="79"/>
        <v>0</v>
      </c>
      <c r="G114">
        <f>IF(J109=TRUE,SUM(F109:F113),0)</f>
        <v>0</v>
      </c>
    </row>
    <row r="115" spans="2:13">
      <c r="B115" t="s">
        <v>35</v>
      </c>
      <c r="D115" t="s">
        <v>123</v>
      </c>
      <c r="E115" t="b">
        <v>0</v>
      </c>
      <c r="F115">
        <f t="shared" ref="F115" si="86">IF(E115=TRUE,0,0)</f>
        <v>0</v>
      </c>
      <c r="H115">
        <f>SUM(G120,G126,G132,G138,G144)</f>
        <v>0</v>
      </c>
      <c r="I115">
        <f>IF(AND(E120=FALSE,E126=FALSE,E132=FALSE,E138=FALSE,E144=FALSE),H115/16,H115/L115)</f>
        <v>0</v>
      </c>
      <c r="J115" t="b">
        <f>AND(COUNTIF(E115:E120,FALSE)=5,COUNTIF(E115:E120,TRUE)=1)</f>
        <v>0</v>
      </c>
      <c r="K115">
        <f>COUNTIF(F115:F144,99)</f>
        <v>0</v>
      </c>
      <c r="L115">
        <f>16-K115*4</f>
        <v>16</v>
      </c>
      <c r="M115" t="str">
        <f>IF(AND(J115=TRUE,J121=TRUE,J127=TRUE,J133=TRUE,J139=TRUE),$J$8,$J$7)</f>
        <v>FEHLER: nicht vollständig/korrekt ausgefüllt, keine Mehrfachankreuzung erlaubt!</v>
      </c>
    </row>
    <row r="116" spans="2:13">
      <c r="E116" t="b">
        <v>0</v>
      </c>
      <c r="F116">
        <f t="shared" ref="F116" si="87">IF(E116=TRUE,1,0)</f>
        <v>0</v>
      </c>
    </row>
    <row r="117" spans="2:13">
      <c r="E117" t="b">
        <v>0</v>
      </c>
      <c r="F117">
        <f t="shared" ref="F117" si="88">IF(E117=TRUE,2,0)</f>
        <v>0</v>
      </c>
    </row>
    <row r="118" spans="2:13">
      <c r="E118" t="b">
        <v>0</v>
      </c>
      <c r="F118">
        <f t="shared" ref="F118" si="89">IF(E118=TRUE,3,0)</f>
        <v>0</v>
      </c>
    </row>
    <row r="119" spans="2:13">
      <c r="E119" t="b">
        <v>0</v>
      </c>
      <c r="F119">
        <f t="shared" ref="F119" si="90">IF(E119=TRUE,4,0)</f>
        <v>0</v>
      </c>
    </row>
    <row r="120" spans="2:13">
      <c r="E120" t="b">
        <v>0</v>
      </c>
      <c r="F120">
        <f t="shared" ref="F120" si="91">IF(E120=TRUE,99,0)</f>
        <v>0</v>
      </c>
      <c r="G120">
        <f>IF(J115=TRUE,SUM(F115:F119),0)</f>
        <v>0</v>
      </c>
    </row>
    <row r="121" spans="2:13">
      <c r="D121" t="s">
        <v>120</v>
      </c>
      <c r="E121" t="b">
        <v>0</v>
      </c>
      <c r="F121">
        <f t="shared" ref="F121" si="92">IF(E121=TRUE,0,0)</f>
        <v>0</v>
      </c>
      <c r="J121" t="b">
        <f>AND(COUNTIF(E121:E126,FALSE)=5,COUNTIF(E121:E126,TRUE)=1)</f>
        <v>0</v>
      </c>
    </row>
    <row r="122" spans="2:13">
      <c r="E122" t="b">
        <v>0</v>
      </c>
      <c r="F122">
        <f t="shared" ref="F122" si="93">IF(E122=TRUE,1,0)</f>
        <v>0</v>
      </c>
      <c r="G122" t="b">
        <v>1</v>
      </c>
    </row>
    <row r="123" spans="2:13">
      <c r="E123" t="b">
        <v>0</v>
      </c>
      <c r="F123">
        <f t="shared" ref="F123" si="94">IF(E123=TRUE,2,0)</f>
        <v>0</v>
      </c>
    </row>
    <row r="124" spans="2:13">
      <c r="E124" t="b">
        <v>0</v>
      </c>
      <c r="F124">
        <f t="shared" ref="F124" si="95">IF(E124=TRUE,3,0)</f>
        <v>0</v>
      </c>
    </row>
    <row r="125" spans="2:13">
      <c r="E125" t="b">
        <v>0</v>
      </c>
      <c r="F125">
        <f t="shared" ref="F125" si="96">IF(E125=TRUE,4,0)</f>
        <v>0</v>
      </c>
    </row>
    <row r="126" spans="2:13">
      <c r="E126" t="b">
        <v>0</v>
      </c>
      <c r="F126">
        <f t="shared" ref="F126" si="97">IF(E126=TRUE,99,0)</f>
        <v>0</v>
      </c>
      <c r="G126">
        <f>IF(J121=TRUE,SUM(F121:F125),0)</f>
        <v>0</v>
      </c>
    </row>
    <row r="127" spans="2:13">
      <c r="D127" t="s">
        <v>124</v>
      </c>
      <c r="E127" t="b">
        <v>0</v>
      </c>
      <c r="F127">
        <f t="shared" ref="F127:F139" si="98">IF(E127=TRUE,0,0)</f>
        <v>0</v>
      </c>
      <c r="J127" t="b">
        <f>AND(COUNTIF(E127:E132,FALSE)=5,COUNTIF(E127:E132,TRUE)=1)</f>
        <v>0</v>
      </c>
    </row>
    <row r="128" spans="2:13">
      <c r="E128" t="b">
        <v>0</v>
      </c>
      <c r="F128">
        <f t="shared" ref="F128:F140" si="99">IF(E128=TRUE,1,0)</f>
        <v>0</v>
      </c>
    </row>
    <row r="129" spans="4:10">
      <c r="E129" t="b">
        <v>0</v>
      </c>
      <c r="F129">
        <f t="shared" ref="F129:F141" si="100">IF(E129=TRUE,2,0)</f>
        <v>0</v>
      </c>
    </row>
    <row r="130" spans="4:10">
      <c r="E130" t="b">
        <v>0</v>
      </c>
      <c r="F130">
        <f t="shared" ref="F130:F142" si="101">IF(E130=TRUE,3,0)</f>
        <v>0</v>
      </c>
    </row>
    <row r="131" spans="4:10">
      <c r="E131" t="b">
        <v>0</v>
      </c>
      <c r="F131">
        <f t="shared" ref="F131:F143" si="102">IF(E131=TRUE,4,0)</f>
        <v>0</v>
      </c>
    </row>
    <row r="132" spans="4:10">
      <c r="E132" t="b">
        <v>0</v>
      </c>
      <c r="F132">
        <f t="shared" ref="F132:F144" si="103">IF(E132=TRUE,99,0)</f>
        <v>0</v>
      </c>
      <c r="G132">
        <f>IF(J127=TRUE,SUM(F127:F131),0)</f>
        <v>0</v>
      </c>
    </row>
    <row r="133" spans="4:10">
      <c r="D133" t="s">
        <v>121</v>
      </c>
      <c r="E133" t="b">
        <v>0</v>
      </c>
      <c r="F133">
        <f t="shared" ref="F133" si="104">IF(E133=TRUE,0,0)</f>
        <v>0</v>
      </c>
      <c r="J133" t="b">
        <f>AND(COUNTIF(E133:E138,FALSE)=5,COUNTIF(E133:E138,TRUE)=1)</f>
        <v>0</v>
      </c>
    </row>
    <row r="134" spans="4:10">
      <c r="E134" t="b">
        <v>0</v>
      </c>
      <c r="F134">
        <f t="shared" ref="F134" si="105">IF(E134=TRUE,1,0)</f>
        <v>0</v>
      </c>
    </row>
    <row r="135" spans="4:10">
      <c r="E135" t="b">
        <v>0</v>
      </c>
      <c r="F135">
        <f t="shared" ref="F135" si="106">IF(E135=TRUE,2,0)</f>
        <v>0</v>
      </c>
    </row>
    <row r="136" spans="4:10">
      <c r="E136" t="b">
        <v>0</v>
      </c>
      <c r="F136">
        <f t="shared" ref="F136" si="107">IF(E136=TRUE,3,0)</f>
        <v>0</v>
      </c>
    </row>
    <row r="137" spans="4:10">
      <c r="E137" t="b">
        <v>0</v>
      </c>
      <c r="F137">
        <f t="shared" ref="F137" si="108">IF(E137=TRUE,4,0)</f>
        <v>0</v>
      </c>
    </row>
    <row r="138" spans="4:10">
      <c r="E138" t="b">
        <v>0</v>
      </c>
      <c r="F138">
        <f t="shared" ref="F138" si="109">IF(E138=TRUE,99,0)</f>
        <v>0</v>
      </c>
      <c r="G138">
        <f>IF(J133=TRUE,SUM(F133:F137),0)</f>
        <v>0</v>
      </c>
    </row>
    <row r="139" spans="4:10">
      <c r="D139" t="s">
        <v>122</v>
      </c>
      <c r="E139" t="b">
        <v>0</v>
      </c>
      <c r="F139">
        <f t="shared" si="98"/>
        <v>0</v>
      </c>
      <c r="J139" t="b">
        <f>AND(COUNTIF(E139:E144,FALSE)=5,COUNTIF(E139:E144,TRUE)=1)</f>
        <v>0</v>
      </c>
    </row>
    <row r="140" spans="4:10">
      <c r="E140" t="b">
        <v>0</v>
      </c>
      <c r="F140">
        <f t="shared" si="99"/>
        <v>0</v>
      </c>
    </row>
    <row r="141" spans="4:10">
      <c r="E141" t="b">
        <v>0</v>
      </c>
      <c r="F141">
        <f t="shared" si="100"/>
        <v>0</v>
      </c>
    </row>
    <row r="142" spans="4:10">
      <c r="E142" t="b">
        <v>0</v>
      </c>
      <c r="F142">
        <f t="shared" si="101"/>
        <v>0</v>
      </c>
    </row>
    <row r="143" spans="4:10">
      <c r="E143" t="b">
        <v>0</v>
      </c>
      <c r="F143">
        <f t="shared" si="102"/>
        <v>0</v>
      </c>
    </row>
    <row r="144" spans="4:10">
      <c r="E144" t="b">
        <v>0</v>
      </c>
      <c r="F144">
        <f t="shared" si="103"/>
        <v>0</v>
      </c>
      <c r="G144">
        <f>IF(J139=TRUE,SUM(F139:F143),0)</f>
        <v>0</v>
      </c>
    </row>
    <row r="145" spans="2:13">
      <c r="B145" t="s">
        <v>42</v>
      </c>
      <c r="D145" t="s">
        <v>123</v>
      </c>
      <c r="E145" t="b">
        <v>0</v>
      </c>
      <c r="F145">
        <f t="shared" ref="F145" si="110">IF(E145=TRUE,0,0)</f>
        <v>0</v>
      </c>
      <c r="H145">
        <f>SUM(G150,G156,G162)</f>
        <v>0</v>
      </c>
      <c r="I145">
        <f>IF(AND(E150=FALSE,E156=FALSE,E162=FALSE),H145/12,H145/L145)</f>
        <v>0</v>
      </c>
      <c r="J145" t="b">
        <f>AND(COUNTIF(E145:E150,FALSE)=5,COUNTIF(E145:E150,TRUE)=1)</f>
        <v>0</v>
      </c>
      <c r="K145">
        <f>COUNTIF(F145:F162,99)</f>
        <v>0</v>
      </c>
      <c r="L145">
        <f>12-K145*4</f>
        <v>12</v>
      </c>
      <c r="M145" t="str">
        <f>IF(AND(J145=TRUE,J151=TRUE,J157=TRUE),$J$8,$J$7)</f>
        <v>FEHLER: nicht vollständig/korrekt ausgefüllt, keine Mehrfachankreuzung erlaubt!</v>
      </c>
    </row>
    <row r="146" spans="2:13">
      <c r="E146" t="b">
        <v>0</v>
      </c>
      <c r="F146">
        <f t="shared" ref="F146" si="111">IF(E146=TRUE,1,0)</f>
        <v>0</v>
      </c>
    </row>
    <row r="147" spans="2:13">
      <c r="E147" t="b">
        <v>0</v>
      </c>
      <c r="F147">
        <f t="shared" ref="F147" si="112">IF(E147=TRUE,2,0)</f>
        <v>0</v>
      </c>
    </row>
    <row r="148" spans="2:13">
      <c r="E148" t="b">
        <v>0</v>
      </c>
      <c r="F148">
        <f t="shared" ref="F148" si="113">IF(E148=TRUE,3,0)</f>
        <v>0</v>
      </c>
    </row>
    <row r="149" spans="2:13">
      <c r="E149" t="b">
        <v>0</v>
      </c>
      <c r="F149">
        <f t="shared" ref="F149" si="114">IF(E149=TRUE,4,0)</f>
        <v>0</v>
      </c>
    </row>
    <row r="150" spans="2:13">
      <c r="E150" t="b">
        <v>0</v>
      </c>
      <c r="F150">
        <f t="shared" ref="F150" si="115">IF(E150=TRUE,99,0)</f>
        <v>0</v>
      </c>
      <c r="G150">
        <f>IF(J145=TRUE,SUM(F145:F149),0)</f>
        <v>0</v>
      </c>
    </row>
    <row r="151" spans="2:13">
      <c r="D151" t="s">
        <v>125</v>
      </c>
      <c r="E151" t="b">
        <v>0</v>
      </c>
      <c r="F151">
        <f t="shared" ref="F151" si="116">IF(E151=TRUE,0,0)</f>
        <v>0</v>
      </c>
      <c r="J151" t="b">
        <f>AND(COUNTIF(E151:E156,FALSE)=5,COUNTIF(E151:E156,TRUE)=1)</f>
        <v>0</v>
      </c>
    </row>
    <row r="152" spans="2:13">
      <c r="E152" t="b">
        <v>0</v>
      </c>
      <c r="F152">
        <f t="shared" ref="F152" si="117">IF(E152=TRUE,1,0)</f>
        <v>0</v>
      </c>
    </row>
    <row r="153" spans="2:13">
      <c r="E153" t="b">
        <v>0</v>
      </c>
      <c r="F153">
        <f t="shared" ref="F153" si="118">IF(E153=TRUE,2,0)</f>
        <v>0</v>
      </c>
    </row>
    <row r="154" spans="2:13">
      <c r="E154" t="b">
        <v>0</v>
      </c>
      <c r="F154">
        <f t="shared" ref="F154" si="119">IF(E154=TRUE,3,0)</f>
        <v>0</v>
      </c>
    </row>
    <row r="155" spans="2:13">
      <c r="E155" t="b">
        <v>0</v>
      </c>
      <c r="F155">
        <f t="shared" ref="F155" si="120">IF(E155=TRUE,4,0)</f>
        <v>0</v>
      </c>
    </row>
    <row r="156" spans="2:13">
      <c r="E156" t="b">
        <v>0</v>
      </c>
      <c r="F156">
        <f t="shared" ref="F156" si="121">IF(E156=TRUE,99,0)</f>
        <v>0</v>
      </c>
      <c r="G156">
        <f>IF(J151=TRUE,SUM(F151:F155),0)</f>
        <v>0</v>
      </c>
    </row>
    <row r="157" spans="2:13">
      <c r="D157" t="s">
        <v>124</v>
      </c>
      <c r="E157" t="b">
        <v>0</v>
      </c>
      <c r="F157">
        <f t="shared" ref="F157:F169" si="122">IF(E157=TRUE,0,0)</f>
        <v>0</v>
      </c>
      <c r="J157" t="b">
        <f>AND(COUNTIF(E157:E162,FALSE)=5,COUNTIF(E157:E162,TRUE)=1)</f>
        <v>0</v>
      </c>
    </row>
    <row r="158" spans="2:13">
      <c r="E158" t="b">
        <v>0</v>
      </c>
      <c r="F158">
        <f t="shared" ref="F158:F170" si="123">IF(E158=TRUE,1,0)</f>
        <v>0</v>
      </c>
    </row>
    <row r="159" spans="2:13">
      <c r="E159" t="b">
        <v>0</v>
      </c>
      <c r="F159">
        <f t="shared" ref="F159:F171" si="124">IF(E159=TRUE,2,0)</f>
        <v>0</v>
      </c>
    </row>
    <row r="160" spans="2:13">
      <c r="E160" t="b">
        <v>0</v>
      </c>
      <c r="F160">
        <f t="shared" ref="F160:F172" si="125">IF(E160=TRUE,3,0)</f>
        <v>0</v>
      </c>
    </row>
    <row r="161" spans="2:13">
      <c r="E161" t="b">
        <v>0</v>
      </c>
      <c r="F161">
        <f t="shared" ref="F161:F173" si="126">IF(E161=TRUE,4,0)</f>
        <v>0</v>
      </c>
    </row>
    <row r="162" spans="2:13">
      <c r="E162" t="b">
        <v>0</v>
      </c>
      <c r="F162">
        <f t="shared" ref="F162:F174" si="127">IF(E162=TRUE,99,0)</f>
        <v>0</v>
      </c>
      <c r="G162">
        <f>IF(J157=TRUE,SUM(F157:F161),0)</f>
        <v>0</v>
      </c>
    </row>
    <row r="163" spans="2:13">
      <c r="B163" t="s">
        <v>47</v>
      </c>
      <c r="C163" t="s">
        <v>49</v>
      </c>
      <c r="D163" t="s">
        <v>123</v>
      </c>
      <c r="E163" t="b">
        <v>0</v>
      </c>
      <c r="F163">
        <f t="shared" ref="F163" si="128">IF(E163=TRUE,0,0)</f>
        <v>0</v>
      </c>
      <c r="H163">
        <f>SUM(G168,G174,)</f>
        <v>0</v>
      </c>
      <c r="I163">
        <f>IF(AND(E168=FALSE,E174=FALSE),H163/8,H163/L163)</f>
        <v>0</v>
      </c>
      <c r="J163" t="b">
        <f>AND(COUNTIF(E163:E168,FALSE)=5,COUNTIF(E163:E168,TRUE)=1)</f>
        <v>0</v>
      </c>
      <c r="K163">
        <f>COUNTIF(F163:F174,99)</f>
        <v>0</v>
      </c>
      <c r="L163">
        <f>8-K163*4</f>
        <v>8</v>
      </c>
      <c r="M163" t="str">
        <f>IF(AND(J163=TRUE,J169=TRUE,J175=TRUE,J181=TRUE,J187=TRUE,J193=TRUE,J199=TRUE,J205=TRUE),$J$8,$J$7)</f>
        <v>FEHLER: nicht vollständig/korrekt ausgefüllt, keine Mehrfachankreuzung erlaubt!</v>
      </c>
    </row>
    <row r="164" spans="2:13">
      <c r="E164" t="b">
        <v>0</v>
      </c>
      <c r="F164">
        <f t="shared" ref="F164" si="129">IF(E164=TRUE,1,0)</f>
        <v>0</v>
      </c>
    </row>
    <row r="165" spans="2:13">
      <c r="E165" t="b">
        <v>0</v>
      </c>
      <c r="F165">
        <f t="shared" ref="F165" si="130">IF(E165=TRUE,2,0)</f>
        <v>0</v>
      </c>
    </row>
    <row r="166" spans="2:13">
      <c r="E166" t="b">
        <v>0</v>
      </c>
      <c r="F166">
        <f t="shared" ref="F166" si="131">IF(E166=TRUE,3,0)</f>
        <v>0</v>
      </c>
    </row>
    <row r="167" spans="2:13">
      <c r="E167" t="b">
        <v>0</v>
      </c>
      <c r="F167">
        <f t="shared" ref="F167" si="132">IF(E167=TRUE,4,0)</f>
        <v>0</v>
      </c>
    </row>
    <row r="168" spans="2:13">
      <c r="E168" t="b">
        <v>0</v>
      </c>
      <c r="F168">
        <f t="shared" ref="F168" si="133">IF(E168=TRUE,99,0)</f>
        <v>0</v>
      </c>
      <c r="G168">
        <f>IF(J163=TRUE,SUM(F163:F167),0)</f>
        <v>0</v>
      </c>
    </row>
    <row r="169" spans="2:13">
      <c r="D169" t="s">
        <v>125</v>
      </c>
      <c r="E169" t="b">
        <v>0</v>
      </c>
      <c r="F169">
        <f t="shared" si="122"/>
        <v>0</v>
      </c>
      <c r="J169" t="b">
        <f>AND(COUNTIF(E169:E174,FALSE)=5,COUNTIF(E169:E174,TRUE)=1)</f>
        <v>0</v>
      </c>
    </row>
    <row r="170" spans="2:13">
      <c r="E170" t="b">
        <v>0</v>
      </c>
      <c r="F170">
        <f t="shared" si="123"/>
        <v>0</v>
      </c>
    </row>
    <row r="171" spans="2:13">
      <c r="E171" t="b">
        <v>0</v>
      </c>
      <c r="F171">
        <f t="shared" si="124"/>
        <v>0</v>
      </c>
    </row>
    <row r="172" spans="2:13">
      <c r="E172" t="b">
        <v>0</v>
      </c>
      <c r="F172">
        <f t="shared" si="125"/>
        <v>0</v>
      </c>
    </row>
    <row r="173" spans="2:13">
      <c r="E173" t="b">
        <v>0</v>
      </c>
      <c r="F173">
        <f t="shared" si="126"/>
        <v>0</v>
      </c>
    </row>
    <row r="174" spans="2:13">
      <c r="E174" t="b">
        <v>0</v>
      </c>
      <c r="F174">
        <f t="shared" si="127"/>
        <v>0</v>
      </c>
      <c r="G174">
        <f>IF(J169=TRUE,SUM(F169:F173),0)</f>
        <v>0</v>
      </c>
    </row>
    <row r="175" spans="2:13">
      <c r="C175" t="s">
        <v>52</v>
      </c>
      <c r="D175" t="s">
        <v>119</v>
      </c>
      <c r="E175" t="b">
        <v>0</v>
      </c>
      <c r="F175">
        <f t="shared" ref="F175" si="134">IF(E175=TRUE,0,0)</f>
        <v>0</v>
      </c>
      <c r="H175">
        <f>SUM(G180,G186,G192)</f>
        <v>0</v>
      </c>
      <c r="I175">
        <f>IF(AND(E180=FALSE,E186=FALSE,E192=FALSE),H175/12,H175/L175)</f>
        <v>0</v>
      </c>
      <c r="J175" t="b">
        <f>AND(COUNTIF(E175:E180,FALSE)=5,COUNTIF(E175:E180,TRUE)=1)</f>
        <v>0</v>
      </c>
      <c r="K175">
        <f>COUNTIF(F175:F192,99)</f>
        <v>1</v>
      </c>
      <c r="L175">
        <f>12-K175*4</f>
        <v>8</v>
      </c>
    </row>
    <row r="176" spans="2:13">
      <c r="E176" t="b">
        <v>0</v>
      </c>
      <c r="F176">
        <f t="shared" ref="F176" si="135">IF(E176=TRUE,1,0)</f>
        <v>0</v>
      </c>
    </row>
    <row r="177" spans="4:38">
      <c r="E177" t="b">
        <v>0</v>
      </c>
      <c r="F177">
        <f t="shared" ref="F177" si="136">IF(E177=TRUE,2,0)</f>
        <v>0</v>
      </c>
    </row>
    <row r="178" spans="4:38">
      <c r="E178" t="b">
        <v>0</v>
      </c>
      <c r="F178">
        <f t="shared" ref="F178" si="137">IF(E178=TRUE,3,0)</f>
        <v>0</v>
      </c>
    </row>
    <row r="179" spans="4:38">
      <c r="E179" t="b">
        <v>0</v>
      </c>
      <c r="F179">
        <f t="shared" ref="F179" si="138">IF(E179=TRUE,4,0)</f>
        <v>0</v>
      </c>
    </row>
    <row r="180" spans="4:38">
      <c r="E180" t="b">
        <v>0</v>
      </c>
      <c r="F180">
        <f t="shared" ref="F180" si="139">IF(E180=TRUE,99,0)</f>
        <v>0</v>
      </c>
      <c r="G180">
        <f>IF(J175=TRUE,SUM(F175:F179),0)</f>
        <v>0</v>
      </c>
    </row>
    <row r="181" spans="4:38">
      <c r="D181" t="s">
        <v>125</v>
      </c>
      <c r="E181" t="b">
        <v>0</v>
      </c>
      <c r="F181">
        <f t="shared" ref="F181" si="140">IF(E181=TRUE,0,0)</f>
        <v>0</v>
      </c>
      <c r="J181" t="b">
        <f>AND(COUNTIF(E181:E186,FALSE)=5,COUNTIF(E181:E186,TRUE)=1)</f>
        <v>0</v>
      </c>
    </row>
    <row r="182" spans="4:38">
      <c r="E182" t="b">
        <v>0</v>
      </c>
      <c r="F182">
        <f t="shared" ref="F182" si="141">IF(E182=TRUE,1,0)</f>
        <v>0</v>
      </c>
    </row>
    <row r="183" spans="4:38">
      <c r="E183" t="b">
        <v>0</v>
      </c>
      <c r="F183">
        <f t="shared" ref="F183" si="142">IF(E183=TRUE,2,0)</f>
        <v>0</v>
      </c>
    </row>
    <row r="184" spans="4:38">
      <c r="E184" t="b">
        <v>0</v>
      </c>
      <c r="F184">
        <f t="shared" ref="F184" si="143">IF(E184=TRUE,3,0)</f>
        <v>0</v>
      </c>
    </row>
    <row r="185" spans="4:38">
      <c r="E185" t="b">
        <v>0</v>
      </c>
      <c r="F185">
        <f t="shared" ref="F185" si="144">IF(E185=TRUE,4,0)</f>
        <v>0</v>
      </c>
      <c r="AA185" t="s">
        <v>60</v>
      </c>
      <c r="AB185" t="s">
        <v>62</v>
      </c>
      <c r="AC185" t="s">
        <v>119</v>
      </c>
      <c r="AE185">
        <f>IF(AD185=TRUE,1,0)</f>
        <v>0</v>
      </c>
      <c r="AG185">
        <f>SUM(AF190,AF196,)</f>
        <v>0</v>
      </c>
      <c r="AH185">
        <f>IF(AND(AD190=FALSE,AD196=FALSE,),AG185/10,AG185/AK185)</f>
        <v>0</v>
      </c>
      <c r="AI185" t="b">
        <f>AND(COUNTIF(AD185:AD190,FALSE)=5,COUNTIF(AD185:AD190,TRUE)=1)</f>
        <v>0</v>
      </c>
      <c r="AJ185">
        <f>COUNTIF(AE185:AE196,99)</f>
        <v>0</v>
      </c>
      <c r="AK185">
        <f>10-AJ185*5</f>
        <v>10</v>
      </c>
      <c r="AL185" t="str">
        <f>IF(AND(AI185=TRUE,AI191=TRUE,AI197=TRUE,AI203=TRUE,AI209=TRUE,AI215=TRUE,AI221=TRUE,AI227=TRUE,AI233=TRUE,),$J$8,$J$7)</f>
        <v>FEHLER: nicht vollständig/korrekt ausgefüllt, keine Mehrfachankreuzung erlaubt!</v>
      </c>
    </row>
    <row r="186" spans="4:38">
      <c r="E186" t="b">
        <v>0</v>
      </c>
      <c r="F186">
        <f t="shared" ref="F186" si="145">IF(E186=TRUE,99,0)</f>
        <v>0</v>
      </c>
      <c r="G186">
        <f>IF(J181=TRUE,SUM(F181:F185),0)</f>
        <v>0</v>
      </c>
      <c r="AE186">
        <f>IF(AD186=TRUE,2,0)</f>
        <v>0</v>
      </c>
    </row>
    <row r="187" spans="4:38">
      <c r="D187" t="s">
        <v>118</v>
      </c>
      <c r="E187" t="b">
        <v>0</v>
      </c>
      <c r="F187">
        <f t="shared" ref="F187:F199" si="146">IF(E187=TRUE,0,0)</f>
        <v>0</v>
      </c>
      <c r="J187" t="b">
        <f>AND(COUNTIF(E187:E192,FALSE)=5,COUNTIF(E187:E192,TRUE)=1)</f>
        <v>1</v>
      </c>
      <c r="AE187">
        <f>IF(AD187=TRUE,3,0)</f>
        <v>0</v>
      </c>
    </row>
    <row r="188" spans="4:38">
      <c r="E188" t="b">
        <v>0</v>
      </c>
      <c r="F188">
        <f t="shared" ref="F188:F200" si="147">IF(E188=TRUE,1,0)</f>
        <v>0</v>
      </c>
      <c r="AE188">
        <f>IF(AD188=TRUE,4,0)</f>
        <v>0</v>
      </c>
    </row>
    <row r="189" spans="4:38">
      <c r="E189" t="b">
        <v>0</v>
      </c>
      <c r="F189">
        <f t="shared" ref="F189:F201" si="148">IF(E189=TRUE,2,0)</f>
        <v>0</v>
      </c>
      <c r="AE189">
        <f>IF(AD189=TRUE,5,0)</f>
        <v>0</v>
      </c>
    </row>
    <row r="190" spans="4:38">
      <c r="E190" t="b">
        <v>0</v>
      </c>
      <c r="F190">
        <f t="shared" ref="F190:F202" si="149">IF(E190=TRUE,3,0)</f>
        <v>0</v>
      </c>
      <c r="AE190">
        <f>IF(AD190=TRUE,99,0)</f>
        <v>0</v>
      </c>
      <c r="AF190">
        <f>IF(AI185=TRUE,SUM(AE185:AE189),0)</f>
        <v>0</v>
      </c>
    </row>
    <row r="191" spans="4:38">
      <c r="E191" t="b">
        <v>0</v>
      </c>
      <c r="F191">
        <f t="shared" ref="F191:F203" si="150">IF(E191=TRUE,4,0)</f>
        <v>0</v>
      </c>
      <c r="AC191" t="s">
        <v>120</v>
      </c>
      <c r="AE191">
        <f>IF(AD191=TRUE,1,0)</f>
        <v>0</v>
      </c>
      <c r="AI191" t="b">
        <f>AND(COUNTIF(AD191:AD196,FALSE)=5,COUNTIF(AD191:AD196,TRUE)=1)</f>
        <v>0</v>
      </c>
    </row>
    <row r="192" spans="4:38">
      <c r="E192" t="b">
        <v>1</v>
      </c>
      <c r="F192">
        <f t="shared" ref="F192:F204" si="151">IF(E192=TRUE,99,0)</f>
        <v>99</v>
      </c>
      <c r="G192">
        <f>IF(J187=TRUE,SUM(F187:F191),0)</f>
        <v>0</v>
      </c>
      <c r="AE192">
        <f>IF(AD192=TRUE,2,0)</f>
        <v>0</v>
      </c>
    </row>
    <row r="193" spans="3:37">
      <c r="C193" t="s">
        <v>56</v>
      </c>
      <c r="D193" t="s">
        <v>119</v>
      </c>
      <c r="E193" t="b">
        <v>0</v>
      </c>
      <c r="F193">
        <f t="shared" ref="F193" si="152">IF(E193=TRUE,0,0)</f>
        <v>0</v>
      </c>
      <c r="H193">
        <f>SUM(G198,G204,G210)</f>
        <v>0</v>
      </c>
      <c r="I193">
        <f>IF(AND(E198=FALSE,E204=FALSE,E210=FALSE),H193/12,H193/L193)</f>
        <v>0</v>
      </c>
      <c r="J193" t="b">
        <f>AND(COUNTIF(E193:E198,FALSE)=5,COUNTIF(E193:E198,TRUE)=1)</f>
        <v>1</v>
      </c>
      <c r="K193">
        <f>COUNTIF(F193:F210,99)</f>
        <v>1</v>
      </c>
      <c r="L193">
        <f>12-K193*4</f>
        <v>8</v>
      </c>
      <c r="AE193">
        <f>IF(AD193=TRUE,3,0)</f>
        <v>0</v>
      </c>
    </row>
    <row r="194" spans="3:37">
      <c r="E194" t="b">
        <v>0</v>
      </c>
      <c r="F194">
        <f t="shared" ref="F194" si="153">IF(E194=TRUE,1,0)</f>
        <v>0</v>
      </c>
      <c r="AE194">
        <f>IF(AD194=TRUE,4,0)</f>
        <v>0</v>
      </c>
    </row>
    <row r="195" spans="3:37">
      <c r="E195" t="b">
        <v>0</v>
      </c>
      <c r="F195">
        <f t="shared" ref="F195" si="154">IF(E195=TRUE,2,0)</f>
        <v>0</v>
      </c>
      <c r="AE195">
        <f>IF(AD195=TRUE,5,0)</f>
        <v>0</v>
      </c>
    </row>
    <row r="196" spans="3:37">
      <c r="E196" t="b">
        <v>0</v>
      </c>
      <c r="F196">
        <f t="shared" ref="F196" si="155">IF(E196=TRUE,3,0)</f>
        <v>0</v>
      </c>
      <c r="AE196">
        <f>IF(AD196=TRUE,99,0)</f>
        <v>0</v>
      </c>
      <c r="AF196">
        <f>IF(AI191=TRUE,SUM(AE191:AE195),0)</f>
        <v>0</v>
      </c>
    </row>
    <row r="197" spans="3:37">
      <c r="E197" t="b">
        <v>0</v>
      </c>
      <c r="F197">
        <f t="shared" ref="F197" si="156">IF(E197=TRUE,4,0)</f>
        <v>0</v>
      </c>
      <c r="AB197" t="s">
        <v>65</v>
      </c>
      <c r="AC197" t="s">
        <v>119</v>
      </c>
      <c r="AE197">
        <f>IF(AD197=TRUE,1,0)</f>
        <v>0</v>
      </c>
      <c r="AG197">
        <f>SUM(AF202,AF208,)</f>
        <v>0</v>
      </c>
      <c r="AH197">
        <f>IF(AND(AD202=FALSE,AD208=FALSE,),AG197/10,AG197/AK197)</f>
        <v>0</v>
      </c>
      <c r="AI197" t="b">
        <f>AND(COUNTIF(AD197:AD202,FALSE)=5,COUNTIF(AD197:AD202,TRUE)=1)</f>
        <v>0</v>
      </c>
      <c r="AJ197">
        <f>COUNTIF(AE197:AE208,99)</f>
        <v>0</v>
      </c>
      <c r="AK197">
        <f>10-AJ197*5</f>
        <v>10</v>
      </c>
    </row>
    <row r="198" spans="3:37">
      <c r="E198" t="b">
        <v>1</v>
      </c>
      <c r="F198">
        <f t="shared" ref="F198" si="157">IF(E198=TRUE,99,0)</f>
        <v>99</v>
      </c>
      <c r="G198">
        <f>IF(J193=TRUE,SUM(F193:F197),0)</f>
        <v>0</v>
      </c>
      <c r="AE198">
        <f>IF(AD198=TRUE,2,0)</f>
        <v>0</v>
      </c>
    </row>
    <row r="199" spans="3:37">
      <c r="D199" t="s">
        <v>125</v>
      </c>
      <c r="E199" t="b">
        <v>0</v>
      </c>
      <c r="F199">
        <f t="shared" si="146"/>
        <v>0</v>
      </c>
      <c r="J199" t="b">
        <f>AND(COUNTIF(E199:E204,FALSE)=5,COUNTIF(E199:E204,TRUE)=1)</f>
        <v>0</v>
      </c>
      <c r="AE199">
        <f>IF(AD199=TRUE,3,0)</f>
        <v>0</v>
      </c>
    </row>
    <row r="200" spans="3:37">
      <c r="E200" t="b">
        <v>0</v>
      </c>
      <c r="F200">
        <f t="shared" si="147"/>
        <v>0</v>
      </c>
      <c r="AE200">
        <f>IF(AD200=TRUE,4,0)</f>
        <v>0</v>
      </c>
    </row>
    <row r="201" spans="3:37">
      <c r="E201" t="b">
        <v>0</v>
      </c>
      <c r="F201">
        <f t="shared" si="148"/>
        <v>0</v>
      </c>
      <c r="AE201">
        <f>IF(AD201=TRUE,5,0)</f>
        <v>0</v>
      </c>
    </row>
    <row r="202" spans="3:37">
      <c r="E202" t="b">
        <v>0</v>
      </c>
      <c r="F202">
        <f t="shared" si="149"/>
        <v>0</v>
      </c>
      <c r="AE202">
        <f>IF(AD202=TRUE,99,0)</f>
        <v>0</v>
      </c>
      <c r="AF202">
        <f>IF(AI197=TRUE,SUM(AE197:AE201),0)</f>
        <v>0</v>
      </c>
    </row>
    <row r="203" spans="3:37">
      <c r="E203" t="b">
        <v>0</v>
      </c>
      <c r="F203">
        <f t="shared" si="150"/>
        <v>0</v>
      </c>
      <c r="AC203" t="s">
        <v>125</v>
      </c>
      <c r="AE203">
        <f>IF(AD203=TRUE,1,0)</f>
        <v>0</v>
      </c>
      <c r="AI203" t="b">
        <f>AND(COUNTIF(AD203:AD208,FALSE)=5,COUNTIF(AD203:AD208,TRUE)=1)</f>
        <v>0</v>
      </c>
    </row>
    <row r="204" spans="3:37">
      <c r="E204" t="b">
        <v>0</v>
      </c>
      <c r="F204">
        <f t="shared" si="151"/>
        <v>0</v>
      </c>
      <c r="G204">
        <f>IF(J199=TRUE,SUM(F199:F203),0)</f>
        <v>0</v>
      </c>
      <c r="AE204">
        <f>IF(AD204=TRUE,2,0)</f>
        <v>0</v>
      </c>
    </row>
    <row r="205" spans="3:37">
      <c r="D205" t="s">
        <v>118</v>
      </c>
      <c r="E205" t="b">
        <v>0</v>
      </c>
      <c r="F205">
        <f t="shared" ref="F205" si="158">IF(E205=TRUE,0,0)</f>
        <v>0</v>
      </c>
      <c r="J205" t="b">
        <f>AND(COUNTIF(E205:E210,FALSE)=5,COUNTIF(E205:E210,TRUE)=1)</f>
        <v>0</v>
      </c>
      <c r="AE205">
        <f>IF(AD205=TRUE,3,0)</f>
        <v>0</v>
      </c>
    </row>
    <row r="206" spans="3:37">
      <c r="E206" t="b">
        <v>0</v>
      </c>
      <c r="F206">
        <f t="shared" ref="F206" si="159">IF(E206=TRUE,1,0)</f>
        <v>0</v>
      </c>
      <c r="AE206">
        <f>IF(AD206=TRUE,4,0)</f>
        <v>0</v>
      </c>
    </row>
    <row r="207" spans="3:37">
      <c r="E207" t="b">
        <v>0</v>
      </c>
      <c r="F207">
        <f t="shared" ref="F207" si="160">IF(E207=TRUE,2,0)</f>
        <v>0</v>
      </c>
      <c r="AE207">
        <f>IF(AD207=TRUE,5,0)</f>
        <v>0</v>
      </c>
    </row>
    <row r="208" spans="3:37">
      <c r="E208" t="b">
        <v>0</v>
      </c>
      <c r="F208">
        <f t="shared" ref="F208" si="161">IF(E208=TRUE,3,0)</f>
        <v>0</v>
      </c>
      <c r="AE208">
        <f>IF(AD208=TRUE,99,0)</f>
        <v>0</v>
      </c>
      <c r="AF208">
        <f>IF(AI203=TRUE,SUM(AE203:AE207),0)</f>
        <v>0</v>
      </c>
    </row>
    <row r="209" spans="2:37">
      <c r="E209" t="b">
        <v>0</v>
      </c>
      <c r="F209">
        <f t="shared" ref="F209" si="162">IF(E209=TRUE,4,0)</f>
        <v>0</v>
      </c>
      <c r="AB209" t="s">
        <v>68</v>
      </c>
      <c r="AC209" t="s">
        <v>119</v>
      </c>
      <c r="AE209">
        <f>IF(AD209=TRUE,1,0)</f>
        <v>0</v>
      </c>
      <c r="AG209">
        <f>SUM(AF214,AF220,)</f>
        <v>0</v>
      </c>
      <c r="AH209">
        <f>IF(AND(AD214=FALSE,AD220=FALSE,),AG209/10,AG209/AK209)</f>
        <v>0</v>
      </c>
      <c r="AI209" t="b">
        <f>AND(COUNTIF(AD209:AD214,FALSE)=5,COUNTIF(AD209:AD214,TRUE)=1)</f>
        <v>0</v>
      </c>
      <c r="AJ209">
        <f>COUNTIF(AE209:AE220,99)</f>
        <v>0</v>
      </c>
      <c r="AK209">
        <f>10-AJ209*5</f>
        <v>10</v>
      </c>
    </row>
    <row r="210" spans="2:37">
      <c r="E210" t="b">
        <v>0</v>
      </c>
      <c r="F210">
        <f t="shared" ref="F210" si="163">IF(E210=TRUE,99,0)</f>
        <v>0</v>
      </c>
      <c r="G210">
        <f>IF(J205=TRUE,SUM(F205:F209),0)</f>
        <v>0</v>
      </c>
      <c r="AE210">
        <f>IF(AD210=TRUE,2,0)</f>
        <v>0</v>
      </c>
    </row>
    <row r="211" spans="2:37">
      <c r="B211" t="s">
        <v>60</v>
      </c>
      <c r="C211" t="s">
        <v>62</v>
      </c>
      <c r="D211" t="s">
        <v>119</v>
      </c>
      <c r="E211" t="b">
        <v>0</v>
      </c>
      <c r="F211">
        <f t="shared" ref="F211" si="164">IF(E211=TRUE,0,0)</f>
        <v>0</v>
      </c>
      <c r="H211">
        <f>SUM(G216,G222)</f>
        <v>0</v>
      </c>
      <c r="I211">
        <f>IF(AND(E216=FALSE,E222=FALSE),H211/8,H211/L211)</f>
        <v>0</v>
      </c>
      <c r="J211" t="b">
        <f>AND(COUNTIF(E211:E216,FALSE)=5,COUNTIF(E211:E216,TRUE)=1)</f>
        <v>1</v>
      </c>
      <c r="K211">
        <f>COUNTIF(F211:F222,99)</f>
        <v>1</v>
      </c>
      <c r="L211">
        <f>8-K211*4</f>
        <v>4</v>
      </c>
      <c r="M211" t="str">
        <f>IF(AND(J211=TRUE,J217=TRUE,J223=TRUE,J229=TRUE,J235=TRUE,J241=TRUE,J247=TRUE,J253=TRUE,J259=TRUE),$J$8,$J$7)</f>
        <v>FEHLER: nicht vollständig/korrekt ausgefüllt, keine Mehrfachankreuzung erlaubt!</v>
      </c>
      <c r="AE211">
        <f>IF(AD211=TRUE,3,0)</f>
        <v>0</v>
      </c>
    </row>
    <row r="212" spans="2:37">
      <c r="E212" t="b">
        <v>0</v>
      </c>
      <c r="F212">
        <f t="shared" ref="F212" si="165">IF(E212=TRUE,1,0)</f>
        <v>0</v>
      </c>
      <c r="AE212">
        <f>IF(AD212=TRUE,4,0)</f>
        <v>0</v>
      </c>
    </row>
    <row r="213" spans="2:37">
      <c r="E213" t="b">
        <v>0</v>
      </c>
      <c r="F213">
        <f t="shared" ref="F213" si="166">IF(E213=TRUE,2,0)</f>
        <v>0</v>
      </c>
      <c r="AE213">
        <f>IF(AD213=TRUE,5,0)</f>
        <v>0</v>
      </c>
    </row>
    <row r="214" spans="2:37">
      <c r="E214" t="b">
        <v>0</v>
      </c>
      <c r="F214">
        <f t="shared" ref="F214" si="167">IF(E214=TRUE,3,0)</f>
        <v>0</v>
      </c>
      <c r="AE214">
        <f>IF(AD214=TRUE,99,0)</f>
        <v>0</v>
      </c>
      <c r="AF214">
        <f>IF(AI209=TRUE,SUM(AE209:AE213),0)</f>
        <v>0</v>
      </c>
    </row>
    <row r="215" spans="2:37">
      <c r="E215" t="b">
        <v>0</v>
      </c>
      <c r="F215">
        <f t="shared" ref="F215" si="168">IF(E215=TRUE,4,0)</f>
        <v>0</v>
      </c>
      <c r="AC215" t="s">
        <v>125</v>
      </c>
      <c r="AE215">
        <f>IF(AD215=TRUE,1,0)</f>
        <v>0</v>
      </c>
      <c r="AI215" t="b">
        <f>AND(COUNTIF(AD215:AD220,FALSE)=5,COUNTIF(AD215:AD220,TRUE)=1)</f>
        <v>0</v>
      </c>
    </row>
    <row r="216" spans="2:37">
      <c r="E216" t="b">
        <v>1</v>
      </c>
      <c r="F216">
        <f t="shared" ref="F216" si="169">IF(E216=TRUE,99,0)</f>
        <v>99</v>
      </c>
      <c r="G216">
        <f>IF(J211=TRUE,SUM(F211:F215),0)</f>
        <v>0</v>
      </c>
      <c r="AE216">
        <f>IF(AD216=TRUE,2,0)</f>
        <v>0</v>
      </c>
    </row>
    <row r="217" spans="2:37">
      <c r="D217" t="s">
        <v>120</v>
      </c>
      <c r="E217" t="b">
        <v>0</v>
      </c>
      <c r="F217">
        <f t="shared" ref="F217" si="170">IF(E217=TRUE,0,0)</f>
        <v>0</v>
      </c>
      <c r="J217" t="b">
        <f>AND(COUNTIF(E217:E222,FALSE)=5,COUNTIF(E217:E222,TRUE)=1)</f>
        <v>0</v>
      </c>
      <c r="AE217">
        <f>IF(AD217=TRUE,3,0)</f>
        <v>0</v>
      </c>
    </row>
    <row r="218" spans="2:37">
      <c r="E218" t="b">
        <v>0</v>
      </c>
      <c r="F218">
        <f t="shared" ref="F218" si="171">IF(E218=TRUE,1,0)</f>
        <v>0</v>
      </c>
      <c r="AE218">
        <f>IF(AD218=TRUE,4,0)</f>
        <v>0</v>
      </c>
    </row>
    <row r="219" spans="2:37">
      <c r="E219" t="b">
        <v>0</v>
      </c>
      <c r="F219">
        <f t="shared" ref="F219" si="172">IF(E219=TRUE,2,0)</f>
        <v>0</v>
      </c>
      <c r="AE219">
        <f>IF(AD219=TRUE,5,0)</f>
        <v>0</v>
      </c>
    </row>
    <row r="220" spans="2:37">
      <c r="E220" t="b">
        <v>0</v>
      </c>
      <c r="F220">
        <f t="shared" ref="F220" si="173">IF(E220=TRUE,3,0)</f>
        <v>0</v>
      </c>
      <c r="AE220">
        <f>IF(AD220=TRUE,99,0)</f>
        <v>0</v>
      </c>
      <c r="AF220">
        <f>IF(AI215=TRUE,SUM(AE215:AE219),0)</f>
        <v>0</v>
      </c>
    </row>
    <row r="221" spans="2:37">
      <c r="E221" t="b">
        <v>0</v>
      </c>
      <c r="F221">
        <f t="shared" ref="F221" si="174">IF(E221=TRUE,4,0)</f>
        <v>0</v>
      </c>
      <c r="AB221" t="s">
        <v>71</v>
      </c>
      <c r="AC221" t="s">
        <v>123</v>
      </c>
      <c r="AE221">
        <f>IF(AD221=TRUE,1,0)</f>
        <v>0</v>
      </c>
      <c r="AG221">
        <f>SUM(AF226,AF232,AF238)</f>
        <v>0</v>
      </c>
      <c r="AH221">
        <f>IF(AND(AD226=FALSE,AD232=FALSE,AD238=FALSE,),AG221/15,AG221/AK221)</f>
        <v>0</v>
      </c>
      <c r="AI221" t="b">
        <f>AND(COUNTIF(AD221:AD226,FALSE)=5,COUNTIF(AD221:AD226,TRUE)=1)</f>
        <v>0</v>
      </c>
      <c r="AJ221">
        <f>COUNTIF(AE221:AE238,99)</f>
        <v>0</v>
      </c>
      <c r="AK221">
        <f>15-AJ221*5</f>
        <v>15</v>
      </c>
    </row>
    <row r="222" spans="2:37">
      <c r="E222" t="b">
        <v>0</v>
      </c>
      <c r="F222">
        <f t="shared" ref="F222" si="175">IF(E222=TRUE,99,0)</f>
        <v>0</v>
      </c>
      <c r="G222">
        <f>IF(J217=TRUE,SUM(F217:F221),0)</f>
        <v>0</v>
      </c>
      <c r="AE222">
        <f>IF(AD222=TRUE,2,0)</f>
        <v>0</v>
      </c>
    </row>
    <row r="223" spans="2:37">
      <c r="C223" t="s">
        <v>65</v>
      </c>
      <c r="D223" t="s">
        <v>119</v>
      </c>
      <c r="E223" t="b">
        <v>0</v>
      </c>
      <c r="F223">
        <f t="shared" ref="F223" si="176">IF(E223=TRUE,0,0)</f>
        <v>0</v>
      </c>
      <c r="H223">
        <f>SUM(G228,G234,)</f>
        <v>0</v>
      </c>
      <c r="I223">
        <f>IF(AND(E228=FALSE,E234=FALSE),H223/8,H223/L223)</f>
        <v>0</v>
      </c>
      <c r="J223" t="b">
        <f>AND(COUNTIF(E223:E228,FALSE)=5,COUNTIF(E223:E228,TRUE)=1)</f>
        <v>0</v>
      </c>
      <c r="K223">
        <f>COUNTIF(F223:F234,99)</f>
        <v>0</v>
      </c>
      <c r="L223">
        <f>8-K223*4</f>
        <v>8</v>
      </c>
      <c r="AE223">
        <f>IF(AD223=TRUE,3,0)</f>
        <v>0</v>
      </c>
    </row>
    <row r="224" spans="2:37">
      <c r="E224" t="b">
        <v>0</v>
      </c>
      <c r="F224">
        <f t="shared" ref="F224" si="177">IF(E224=TRUE,1,0)</f>
        <v>0</v>
      </c>
      <c r="AE224">
        <f>IF(AD224=TRUE,4,0)</f>
        <v>0</v>
      </c>
    </row>
    <row r="225" spans="3:35">
      <c r="E225" t="b">
        <v>0</v>
      </c>
      <c r="F225">
        <f t="shared" ref="F225" si="178">IF(E225=TRUE,2,0)</f>
        <v>0</v>
      </c>
      <c r="AE225">
        <f>IF(AD225=TRUE,5,0)</f>
        <v>0</v>
      </c>
    </row>
    <row r="226" spans="3:35">
      <c r="E226" t="b">
        <v>0</v>
      </c>
      <c r="F226">
        <f t="shared" ref="F226" si="179">IF(E226=TRUE,3,0)</f>
        <v>0</v>
      </c>
      <c r="AE226">
        <f>IF(AD226=TRUE,99,0)</f>
        <v>0</v>
      </c>
      <c r="AF226">
        <f>IF(AI221=TRUE,SUM(AE221:AE225),0)</f>
        <v>0</v>
      </c>
    </row>
    <row r="227" spans="3:35">
      <c r="E227" t="b">
        <v>0</v>
      </c>
      <c r="F227">
        <f t="shared" ref="F227" si="180">IF(E227=TRUE,4,0)</f>
        <v>0</v>
      </c>
      <c r="AC227" t="s">
        <v>125</v>
      </c>
      <c r="AE227">
        <f>IF(AD227=TRUE,1,0)</f>
        <v>0</v>
      </c>
      <c r="AI227" t="b">
        <f>AND(COUNTIF(AD227:AD232,FALSE)=5,COUNTIF(AD227:AD232,TRUE)=1)</f>
        <v>0</v>
      </c>
    </row>
    <row r="228" spans="3:35">
      <c r="E228" t="b">
        <v>0</v>
      </c>
      <c r="F228">
        <f t="shared" ref="F228" si="181">IF(E228=TRUE,99,0)</f>
        <v>0</v>
      </c>
      <c r="G228">
        <f>IF(J223=TRUE,SUM(F223:F227),0)</f>
        <v>0</v>
      </c>
      <c r="AE228">
        <f>IF(AD228=TRUE,2,0)</f>
        <v>0</v>
      </c>
    </row>
    <row r="229" spans="3:35">
      <c r="D229" t="s">
        <v>125</v>
      </c>
      <c r="E229" t="b">
        <v>0</v>
      </c>
      <c r="F229">
        <f t="shared" ref="F229" si="182">IF(E229=TRUE,0,0)</f>
        <v>0</v>
      </c>
      <c r="J229" t="b">
        <f>AND(COUNTIF(E229:E234,FALSE)=5,COUNTIF(E229:E234,TRUE)=1)</f>
        <v>0</v>
      </c>
      <c r="AE229">
        <f>IF(AD229=TRUE,3,0)</f>
        <v>0</v>
      </c>
    </row>
    <row r="230" spans="3:35">
      <c r="E230" t="b">
        <v>0</v>
      </c>
      <c r="F230">
        <f t="shared" ref="F230" si="183">IF(E230=TRUE,1,0)</f>
        <v>0</v>
      </c>
      <c r="AE230">
        <f>IF(AD230=TRUE,4,0)</f>
        <v>0</v>
      </c>
    </row>
    <row r="231" spans="3:35">
      <c r="E231" t="b">
        <v>0</v>
      </c>
      <c r="F231">
        <f t="shared" ref="F231" si="184">IF(E231=TRUE,2,0)</f>
        <v>0</v>
      </c>
      <c r="AE231">
        <f>IF(AD231=TRUE,5,0)</f>
        <v>0</v>
      </c>
    </row>
    <row r="232" spans="3:35">
      <c r="E232" t="b">
        <v>0</v>
      </c>
      <c r="F232">
        <f t="shared" ref="F232" si="185">IF(E232=TRUE,3,0)</f>
        <v>0</v>
      </c>
      <c r="AE232">
        <f>IF(AD232=TRUE,99,0)</f>
        <v>0</v>
      </c>
      <c r="AF232">
        <f>IF(AI227=TRUE,SUM(AE227:AE231),0)</f>
        <v>0</v>
      </c>
    </row>
    <row r="233" spans="3:35">
      <c r="E233" t="b">
        <v>0</v>
      </c>
      <c r="F233">
        <f t="shared" ref="F233" si="186">IF(E233=TRUE,4,0)</f>
        <v>0</v>
      </c>
      <c r="AC233" t="s">
        <v>118</v>
      </c>
      <c r="AE233">
        <f>IF(AD233=TRUE,1,0)</f>
        <v>0</v>
      </c>
      <c r="AI233" t="b">
        <f>AND(COUNTIF(AD233:AD238,FALSE)=5,COUNTIF(AD233:AD238,TRUE)=1)</f>
        <v>0</v>
      </c>
    </row>
    <row r="234" spans="3:35">
      <c r="E234" t="b">
        <v>0</v>
      </c>
      <c r="F234">
        <f t="shared" ref="F234" si="187">IF(E234=TRUE,99,0)</f>
        <v>0</v>
      </c>
      <c r="G234">
        <f>IF(J229=TRUE,SUM(F229:F233),0)</f>
        <v>0</v>
      </c>
      <c r="AE234">
        <f>IF(AD234=TRUE,2,0)</f>
        <v>0</v>
      </c>
    </row>
    <row r="235" spans="3:35">
      <c r="C235" t="s">
        <v>68</v>
      </c>
      <c r="D235" t="s">
        <v>119</v>
      </c>
      <c r="E235" t="b">
        <v>0</v>
      </c>
      <c r="F235">
        <f t="shared" ref="F235" si="188">IF(E235=TRUE,0,0)</f>
        <v>0</v>
      </c>
      <c r="H235">
        <f>SUM(G240,G246,)</f>
        <v>0</v>
      </c>
      <c r="I235">
        <f>IF(AND(E240=FALSE,E246=FALSE),H235/8,H235/L235)</f>
        <v>0</v>
      </c>
      <c r="J235" t="b">
        <f>AND(COUNTIF(E235:E240,FALSE)=5,COUNTIF(E235:E240,TRUE)=1)</f>
        <v>0</v>
      </c>
      <c r="K235">
        <f>COUNTIF(F235:F246,99)</f>
        <v>0</v>
      </c>
      <c r="L235">
        <f>8-K235*4</f>
        <v>8</v>
      </c>
      <c r="AE235">
        <f>IF(AD235=TRUE,3,0)</f>
        <v>0</v>
      </c>
    </row>
    <row r="236" spans="3:35">
      <c r="E236" t="b">
        <v>0</v>
      </c>
      <c r="F236">
        <f t="shared" ref="F236" si="189">IF(E236=TRUE,1,0)</f>
        <v>0</v>
      </c>
      <c r="AE236">
        <f>IF(AD236=TRUE,4,0)</f>
        <v>0</v>
      </c>
    </row>
    <row r="237" spans="3:35">
      <c r="E237" t="b">
        <v>0</v>
      </c>
      <c r="F237">
        <f t="shared" ref="F237" si="190">IF(E237=TRUE,2,0)</f>
        <v>0</v>
      </c>
      <c r="AE237">
        <f>IF(AD237=TRUE,5,0)</f>
        <v>0</v>
      </c>
    </row>
    <row r="238" spans="3:35">
      <c r="E238" t="b">
        <v>0</v>
      </c>
      <c r="F238">
        <f t="shared" ref="F238" si="191">IF(E238=TRUE,3,0)</f>
        <v>0</v>
      </c>
      <c r="AE238">
        <f>IF(AD238=TRUE,99,0)</f>
        <v>0</v>
      </c>
      <c r="AF238">
        <f>IF(AI233=TRUE,SUM(AE233:AE237),0)</f>
        <v>0</v>
      </c>
    </row>
    <row r="239" spans="3:35">
      <c r="E239" t="b">
        <v>0</v>
      </c>
      <c r="F239">
        <f t="shared" ref="F239" si="192">IF(E239=TRUE,4,0)</f>
        <v>0</v>
      </c>
    </row>
    <row r="240" spans="3:35">
      <c r="E240" t="b">
        <v>0</v>
      </c>
      <c r="F240">
        <f t="shared" ref="F240" si="193">IF(E240=TRUE,99,0)</f>
        <v>0</v>
      </c>
      <c r="G240">
        <f>IF(J235=TRUE,SUM(F235:F239),0)</f>
        <v>0</v>
      </c>
    </row>
    <row r="241" spans="3:12">
      <c r="D241" t="s">
        <v>125</v>
      </c>
      <c r="E241" t="b">
        <v>0</v>
      </c>
      <c r="F241">
        <f t="shared" ref="F241:F253" si="194">IF(E241=TRUE,0,0)</f>
        <v>0</v>
      </c>
      <c r="J241" t="b">
        <f>AND(COUNTIF(E241:E246,FALSE)=5,COUNTIF(E241:E246,TRUE)=1)</f>
        <v>0</v>
      </c>
    </row>
    <row r="242" spans="3:12">
      <c r="E242" t="b">
        <v>0</v>
      </c>
      <c r="F242">
        <f t="shared" ref="F242:F254" si="195">IF(E242=TRUE,1,0)</f>
        <v>0</v>
      </c>
    </row>
    <row r="243" spans="3:12">
      <c r="E243" t="b">
        <v>0</v>
      </c>
      <c r="F243">
        <f t="shared" ref="F243:F255" si="196">IF(E243=TRUE,2,0)</f>
        <v>0</v>
      </c>
    </row>
    <row r="244" spans="3:12">
      <c r="E244" t="b">
        <v>0</v>
      </c>
      <c r="F244">
        <f t="shared" ref="F244:F256" si="197">IF(E244=TRUE,3,0)</f>
        <v>0</v>
      </c>
    </row>
    <row r="245" spans="3:12">
      <c r="E245" t="b">
        <v>0</v>
      </c>
      <c r="F245">
        <f t="shared" ref="F245:F257" si="198">IF(E245=TRUE,4,0)</f>
        <v>0</v>
      </c>
    </row>
    <row r="246" spans="3:12">
      <c r="E246" t="b">
        <v>0</v>
      </c>
      <c r="F246">
        <f t="shared" ref="F246:F258" si="199">IF(E246=TRUE,99,0)</f>
        <v>0</v>
      </c>
      <c r="G246">
        <f>IF(J241=TRUE,SUM(F241:F245),0)</f>
        <v>0</v>
      </c>
    </row>
    <row r="247" spans="3:12">
      <c r="C247" t="s">
        <v>71</v>
      </c>
      <c r="D247" t="s">
        <v>123</v>
      </c>
      <c r="E247" t="b">
        <v>0</v>
      </c>
      <c r="F247">
        <f t="shared" ref="F247" si="200">IF(E247=TRUE,0,0)</f>
        <v>0</v>
      </c>
      <c r="H247">
        <f>SUM(G252,G258,G264)</f>
        <v>0</v>
      </c>
      <c r="I247">
        <f>IF(AND(E252=FALSE,E258=FALSE,E264=FALSE),H247/12,H247/L247)</f>
        <v>0</v>
      </c>
      <c r="J247" t="b">
        <f>AND(COUNTIF(E247:E252,FALSE)=5,COUNTIF(E247:E252,TRUE)=1)</f>
        <v>0</v>
      </c>
      <c r="K247">
        <f>COUNTIF(F247:F264,99)</f>
        <v>0</v>
      </c>
      <c r="L247">
        <f>12-K247*4</f>
        <v>12</v>
      </c>
    </row>
    <row r="248" spans="3:12">
      <c r="E248" t="b">
        <v>0</v>
      </c>
      <c r="F248">
        <f t="shared" ref="F248" si="201">IF(E248=TRUE,1,0)</f>
        <v>0</v>
      </c>
    </row>
    <row r="249" spans="3:12">
      <c r="E249" t="b">
        <v>0</v>
      </c>
      <c r="F249">
        <f t="shared" ref="F249" si="202">IF(E249=TRUE,2,0)</f>
        <v>0</v>
      </c>
    </row>
    <row r="250" spans="3:12">
      <c r="E250" t="b">
        <v>0</v>
      </c>
      <c r="F250">
        <f t="shared" ref="F250" si="203">IF(E250=TRUE,3,0)</f>
        <v>0</v>
      </c>
    </row>
    <row r="251" spans="3:12">
      <c r="E251" t="b">
        <v>0</v>
      </c>
      <c r="F251">
        <f t="shared" ref="F251" si="204">IF(E251=TRUE,4,0)</f>
        <v>0</v>
      </c>
    </row>
    <row r="252" spans="3:12">
      <c r="E252" t="b">
        <v>0</v>
      </c>
      <c r="F252">
        <f t="shared" ref="F252" si="205">IF(E252=TRUE,99,0)</f>
        <v>0</v>
      </c>
      <c r="G252">
        <f>IF(J247=TRUE,SUM(F247:F251),0)</f>
        <v>0</v>
      </c>
    </row>
    <row r="253" spans="3:12">
      <c r="D253" t="s">
        <v>125</v>
      </c>
      <c r="E253" t="b">
        <v>0</v>
      </c>
      <c r="F253">
        <f t="shared" si="194"/>
        <v>0</v>
      </c>
      <c r="J253" t="b">
        <f>AND(COUNTIF(E253:E258,FALSE)=5,COUNTIF(E253:E258,TRUE)=1)</f>
        <v>0</v>
      </c>
    </row>
    <row r="254" spans="3:12">
      <c r="E254" t="b">
        <v>0</v>
      </c>
      <c r="F254">
        <f t="shared" si="195"/>
        <v>0</v>
      </c>
    </row>
    <row r="255" spans="3:12">
      <c r="E255" t="b">
        <v>0</v>
      </c>
      <c r="F255">
        <f t="shared" si="196"/>
        <v>0</v>
      </c>
    </row>
    <row r="256" spans="3:12">
      <c r="E256" t="b">
        <v>0</v>
      </c>
      <c r="F256">
        <f t="shared" si="197"/>
        <v>0</v>
      </c>
    </row>
    <row r="257" spans="4:10">
      <c r="E257" t="b">
        <v>0</v>
      </c>
      <c r="F257">
        <f t="shared" si="198"/>
        <v>0</v>
      </c>
    </row>
    <row r="258" spans="4:10">
      <c r="E258" t="b">
        <v>0</v>
      </c>
      <c r="F258">
        <f t="shared" si="199"/>
        <v>0</v>
      </c>
      <c r="G258">
        <f>IF(J253=TRUE,SUM(F253:F257),0)</f>
        <v>0</v>
      </c>
    </row>
    <row r="259" spans="4:10">
      <c r="D259" t="s">
        <v>118</v>
      </c>
      <c r="E259" t="b">
        <v>0</v>
      </c>
      <c r="F259">
        <f t="shared" ref="F259" si="206">IF(E259=TRUE,0,0)</f>
        <v>0</v>
      </c>
      <c r="J259" t="b">
        <f>AND(COUNTIF(E259:E264,FALSE)=5,COUNTIF(E259:E264,TRUE)=1)</f>
        <v>0</v>
      </c>
    </row>
    <row r="260" spans="4:10">
      <c r="E260" t="b">
        <v>0</v>
      </c>
      <c r="F260">
        <f t="shared" ref="F260" si="207">IF(E260=TRUE,1,0)</f>
        <v>0</v>
      </c>
    </row>
    <row r="261" spans="4:10">
      <c r="E261" t="b">
        <v>0</v>
      </c>
      <c r="F261">
        <f t="shared" ref="F261" si="208">IF(E261=TRUE,2,0)</f>
        <v>0</v>
      </c>
    </row>
    <row r="262" spans="4:10">
      <c r="E262" t="b">
        <v>0</v>
      </c>
      <c r="F262">
        <f t="shared" ref="F262" si="209">IF(E262=TRUE,3,0)</f>
        <v>0</v>
      </c>
    </row>
    <row r="263" spans="4:10">
      <c r="E263" t="b">
        <v>0</v>
      </c>
      <c r="F263">
        <f t="shared" ref="F263" si="210">IF(E263=TRUE,4,0)</f>
        <v>0</v>
      </c>
    </row>
    <row r="264" spans="4:10">
      <c r="E264" t="b">
        <v>0</v>
      </c>
      <c r="F264">
        <f t="shared" ref="F264" si="211">IF(E264=TRUE,99,0)</f>
        <v>0</v>
      </c>
      <c r="G264">
        <f>IF(J259=TRUE,SUM(F259:F263),0)</f>
        <v>0</v>
      </c>
    </row>
  </sheetData>
  <sheetProtection selectLockedCells="1" selectUnlockedCells="1"/>
  <mergeCells count="2">
    <mergeCell ref="A3:D5"/>
    <mergeCell ref="A1:E2"/>
  </mergeCells>
  <pageMargins left="0.7" right="0.7" top="0.78740157499999996" bottom="0.78740157499999996"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N38"/>
  <sheetViews>
    <sheetView topLeftCell="A10" zoomScale="81" zoomScaleNormal="100" workbookViewId="0">
      <selection activeCell="E12" sqref="E12:G17"/>
    </sheetView>
  </sheetViews>
  <sheetFormatPr baseColWidth="10" defaultColWidth="10.85546875" defaultRowHeight="15"/>
  <cols>
    <col min="1" max="1" width="27.28515625" style="11" customWidth="1"/>
    <col min="2" max="2" width="51.140625" style="41" customWidth="1"/>
    <col min="3" max="3" width="8.42578125" style="12" customWidth="1"/>
    <col min="4" max="4" width="10" style="12" customWidth="1"/>
    <col min="5" max="5" width="9.42578125" style="12" customWidth="1"/>
    <col min="6" max="6" width="9.7109375" style="12" customWidth="1"/>
    <col min="7" max="7" width="14.42578125" style="12" customWidth="1"/>
    <col min="8" max="8" width="56.85546875" style="12" customWidth="1"/>
    <col min="9" max="9" width="20.28515625" style="10" customWidth="1"/>
    <col min="10" max="10" width="10.85546875" style="10" customWidth="1"/>
    <col min="11" max="13" width="10.85546875" style="10"/>
    <col min="14" max="14" width="10.85546875" style="10" hidden="1" customWidth="1"/>
    <col min="15" max="15" width="10.85546875" style="10" customWidth="1"/>
    <col min="16" max="16384" width="10.85546875" style="10"/>
  </cols>
  <sheetData>
    <row r="1" spans="1:14" ht="13.35" customHeight="1">
      <c r="A1" s="7"/>
      <c r="B1" s="35"/>
      <c r="C1" s="8"/>
      <c r="D1" s="8"/>
      <c r="E1" s="8"/>
      <c r="F1" s="8"/>
      <c r="G1" s="8"/>
      <c r="H1" s="8"/>
      <c r="I1" s="9"/>
    </row>
    <row r="2" spans="1:14">
      <c r="A2" s="7"/>
      <c r="B2" s="35"/>
      <c r="C2" s="8"/>
      <c r="D2" s="8"/>
      <c r="E2" s="8"/>
      <c r="F2" s="8"/>
      <c r="G2" s="8"/>
      <c r="H2" s="8"/>
      <c r="I2" s="9"/>
    </row>
    <row r="3" spans="1:14" s="3" customFormat="1" ht="23.25">
      <c r="A3" s="151" t="s">
        <v>126</v>
      </c>
      <c r="B3" s="151"/>
      <c r="C3" s="21"/>
      <c r="D3" s="4"/>
      <c r="E3" s="4"/>
      <c r="F3" s="4"/>
      <c r="G3" s="4"/>
      <c r="H3" s="4"/>
      <c r="I3" s="4"/>
    </row>
    <row r="4" spans="1:14" s="3" customFormat="1" ht="15.75">
      <c r="A4" s="18" t="s">
        <v>127</v>
      </c>
      <c r="B4" s="36" t="s">
        <v>128</v>
      </c>
      <c r="C4" s="5"/>
      <c r="D4" s="4"/>
      <c r="E4" s="4"/>
      <c r="F4" s="4"/>
      <c r="G4" s="4"/>
      <c r="H4" s="4"/>
      <c r="I4" s="4"/>
      <c r="N4" s="6" t="s">
        <v>129</v>
      </c>
    </row>
    <row r="5" spans="1:14" ht="15.75" thickBot="1">
      <c r="A5" s="7"/>
      <c r="B5" s="35"/>
      <c r="C5" s="8"/>
      <c r="D5" s="8"/>
      <c r="E5" s="8"/>
      <c r="F5" s="8"/>
      <c r="G5" s="8"/>
      <c r="H5" s="8"/>
      <c r="I5" s="9"/>
      <c r="N5" s="12" t="s">
        <v>130</v>
      </c>
    </row>
    <row r="6" spans="1:14" ht="24.6" customHeight="1">
      <c r="A6" s="154" t="s">
        <v>131</v>
      </c>
      <c r="B6" s="155"/>
      <c r="C6" s="24"/>
      <c r="D6" s="16"/>
      <c r="E6" s="16"/>
      <c r="F6" s="16"/>
      <c r="G6" s="16"/>
      <c r="H6" s="16"/>
      <c r="I6" s="17"/>
      <c r="N6" s="12" t="s">
        <v>132</v>
      </c>
    </row>
    <row r="7" spans="1:14" ht="48" customHeight="1">
      <c r="A7" s="31" t="s">
        <v>133</v>
      </c>
      <c r="B7" s="37" t="s">
        <v>134</v>
      </c>
      <c r="C7" s="25"/>
      <c r="D7" s="10"/>
      <c r="E7" s="133" t="s">
        <v>135</v>
      </c>
      <c r="F7" s="133"/>
      <c r="G7" s="133"/>
      <c r="H7" s="29"/>
      <c r="I7" s="20" t="s">
        <v>136</v>
      </c>
      <c r="N7" s="12" t="s">
        <v>137</v>
      </c>
    </row>
    <row r="8" spans="1:14" ht="92.1" customHeight="1">
      <c r="A8" s="32" t="s">
        <v>138</v>
      </c>
      <c r="B8" s="37" t="s">
        <v>134</v>
      </c>
      <c r="C8" s="25"/>
      <c r="D8" s="10"/>
      <c r="E8" s="133" t="s">
        <v>139</v>
      </c>
      <c r="F8" s="134"/>
      <c r="G8" s="134"/>
      <c r="H8" s="40" t="s">
        <v>140</v>
      </c>
      <c r="I8" s="47"/>
      <c r="N8" s="12" t="s">
        <v>141</v>
      </c>
    </row>
    <row r="9" spans="1:14" ht="36" customHeight="1">
      <c r="A9" s="33" t="s">
        <v>142</v>
      </c>
      <c r="B9" s="37" t="s">
        <v>134</v>
      </c>
      <c r="C9" s="25"/>
      <c r="D9" s="10"/>
      <c r="E9" s="133" t="s">
        <v>143</v>
      </c>
      <c r="F9" s="133"/>
      <c r="G9" s="133"/>
      <c r="H9" s="152" t="s">
        <v>140</v>
      </c>
      <c r="I9" s="153"/>
      <c r="N9" s="26"/>
    </row>
    <row r="10" spans="1:14" ht="30.6" customHeight="1">
      <c r="A10" s="33" t="s">
        <v>144</v>
      </c>
      <c r="B10" s="37" t="s">
        <v>134</v>
      </c>
      <c r="C10" s="25"/>
      <c r="D10" s="10"/>
      <c r="E10" s="133" t="s">
        <v>145</v>
      </c>
      <c r="F10" s="133"/>
      <c r="G10" s="133"/>
      <c r="H10" s="152" t="s">
        <v>140</v>
      </c>
      <c r="I10" s="153"/>
      <c r="N10" s="26"/>
    </row>
    <row r="11" spans="1:14" ht="29.1" customHeight="1">
      <c r="A11" s="33" t="s">
        <v>146</v>
      </c>
      <c r="C11" s="28"/>
      <c r="D11" s="10"/>
      <c r="E11" s="133" t="s">
        <v>147</v>
      </c>
      <c r="F11" s="133"/>
      <c r="G11" s="133"/>
      <c r="H11" s="135" t="s">
        <v>140</v>
      </c>
      <c r="I11" s="135"/>
      <c r="N11" s="26"/>
    </row>
    <row r="12" spans="1:14" ht="29.1" customHeight="1">
      <c r="A12" s="33" t="s">
        <v>148</v>
      </c>
      <c r="B12" s="38"/>
      <c r="C12" s="28"/>
      <c r="D12" s="10"/>
      <c r="E12" s="136" t="s">
        <v>149</v>
      </c>
      <c r="F12" s="137"/>
      <c r="G12" s="138"/>
      <c r="H12" s="145" t="s">
        <v>134</v>
      </c>
      <c r="I12" s="146"/>
      <c r="N12" s="26"/>
    </row>
    <row r="13" spans="1:14" ht="29.1" customHeight="1">
      <c r="A13" s="33" t="s">
        <v>150</v>
      </c>
      <c r="B13" s="39" t="s">
        <v>151</v>
      </c>
      <c r="C13" s="28"/>
      <c r="E13" s="139"/>
      <c r="F13" s="140"/>
      <c r="G13" s="141"/>
      <c r="H13" s="147"/>
      <c r="I13" s="148"/>
      <c r="N13" s="26"/>
    </row>
    <row r="14" spans="1:14" ht="24" customHeight="1">
      <c r="A14" s="33" t="s">
        <v>152</v>
      </c>
      <c r="B14" s="40" t="s">
        <v>153</v>
      </c>
      <c r="C14" s="28"/>
      <c r="E14" s="139"/>
      <c r="F14" s="140"/>
      <c r="G14" s="141"/>
      <c r="H14" s="147"/>
      <c r="I14" s="148"/>
      <c r="N14" s="26"/>
    </row>
    <row r="15" spans="1:14" ht="30">
      <c r="A15" s="33" t="s">
        <v>154</v>
      </c>
      <c r="B15" s="67"/>
      <c r="C15" s="28"/>
      <c r="E15" s="139"/>
      <c r="F15" s="140"/>
      <c r="G15" s="141"/>
      <c r="H15" s="147"/>
      <c r="I15" s="148"/>
      <c r="N15" s="26"/>
    </row>
    <row r="16" spans="1:14" ht="30">
      <c r="A16" s="33" t="s">
        <v>155</v>
      </c>
      <c r="B16" s="67"/>
      <c r="C16" s="28"/>
      <c r="E16" s="139"/>
      <c r="F16" s="140"/>
      <c r="G16" s="141"/>
      <c r="H16" s="147"/>
      <c r="I16" s="148"/>
      <c r="N16" s="26"/>
    </row>
    <row r="17" spans="1:14" ht="30">
      <c r="A17" s="33" t="s">
        <v>156</v>
      </c>
      <c r="B17" s="37" t="s">
        <v>153</v>
      </c>
      <c r="E17" s="142"/>
      <c r="F17" s="143"/>
      <c r="G17" s="144"/>
      <c r="H17" s="149"/>
      <c r="I17" s="150"/>
      <c r="N17" s="26"/>
    </row>
    <row r="18" spans="1:14" ht="20.100000000000001" customHeight="1">
      <c r="N18" s="131"/>
    </row>
    <row r="19" spans="1:14" s="11" customFormat="1" ht="28.35" customHeight="1">
      <c r="A19" s="162" t="s">
        <v>157</v>
      </c>
      <c r="B19" s="162"/>
      <c r="C19" s="162"/>
      <c r="D19" s="162"/>
      <c r="E19" s="162"/>
      <c r="F19" s="162"/>
      <c r="G19" s="162"/>
      <c r="H19" s="162"/>
      <c r="I19" s="162"/>
      <c r="N19" s="132"/>
    </row>
    <row r="20" spans="1:14" ht="25.5">
      <c r="A20" s="27"/>
      <c r="B20" s="42" t="s">
        <v>158</v>
      </c>
      <c r="C20" s="22">
        <v>1</v>
      </c>
      <c r="D20" s="30">
        <v>2</v>
      </c>
      <c r="E20" s="14">
        <v>3</v>
      </c>
      <c r="F20" s="23">
        <v>4</v>
      </c>
      <c r="G20" s="48" t="s">
        <v>159</v>
      </c>
      <c r="H20" s="43" t="s">
        <v>160</v>
      </c>
      <c r="I20" s="45" t="s">
        <v>161</v>
      </c>
    </row>
    <row r="21" spans="1:14" ht="28.35" customHeight="1">
      <c r="A21" s="163" t="s">
        <v>162</v>
      </c>
      <c r="B21" s="50" t="s">
        <v>163</v>
      </c>
      <c r="C21" s="59"/>
      <c r="D21" s="60"/>
      <c r="E21" s="61"/>
      <c r="F21" s="62"/>
      <c r="G21" s="63"/>
      <c r="H21" s="52" t="s">
        <v>164</v>
      </c>
      <c r="I21" s="46"/>
    </row>
    <row r="22" spans="1:14" ht="28.5" customHeight="1">
      <c r="A22" s="164"/>
      <c r="B22" s="50" t="s">
        <v>165</v>
      </c>
      <c r="C22" s="59"/>
      <c r="D22" s="60"/>
      <c r="E22" s="61"/>
      <c r="F22" s="62"/>
      <c r="G22" s="63"/>
      <c r="H22" s="52" t="s">
        <v>166</v>
      </c>
      <c r="I22" s="46"/>
    </row>
    <row r="23" spans="1:14" ht="29.1" customHeight="1">
      <c r="A23" s="164"/>
      <c r="B23" s="50" t="s">
        <v>167</v>
      </c>
      <c r="C23" s="59"/>
      <c r="D23" s="60"/>
      <c r="E23" s="61"/>
      <c r="F23" s="62"/>
      <c r="G23" s="63"/>
      <c r="H23" s="52" t="s">
        <v>168</v>
      </c>
      <c r="I23" s="46"/>
      <c r="N23" s="10" t="s">
        <v>169</v>
      </c>
    </row>
    <row r="24" spans="1:14" ht="29.1" customHeight="1">
      <c r="A24" s="165"/>
      <c r="B24" s="51" t="s">
        <v>170</v>
      </c>
      <c r="C24" s="59"/>
      <c r="D24" s="60"/>
      <c r="E24" s="61"/>
      <c r="F24" s="62"/>
      <c r="G24" s="63"/>
      <c r="H24" s="53" t="s">
        <v>171</v>
      </c>
      <c r="I24" s="46"/>
      <c r="N24" s="10" t="s">
        <v>172</v>
      </c>
    </row>
    <row r="25" spans="1:14" ht="30" customHeight="1">
      <c r="A25" s="160" t="s">
        <v>173</v>
      </c>
      <c r="B25" s="55" t="s">
        <v>174</v>
      </c>
      <c r="C25" s="59"/>
      <c r="D25" s="60"/>
      <c r="E25" s="61"/>
      <c r="F25" s="62"/>
      <c r="G25" s="63"/>
      <c r="H25" s="54" t="s">
        <v>175</v>
      </c>
      <c r="I25" s="64"/>
      <c r="N25" s="10" t="s">
        <v>176</v>
      </c>
    </row>
    <row r="26" spans="1:14" ht="28.35" customHeight="1">
      <c r="A26" s="166"/>
      <c r="B26" s="55" t="s">
        <v>177</v>
      </c>
      <c r="C26" s="59"/>
      <c r="D26" s="60"/>
      <c r="E26" s="61"/>
      <c r="F26" s="62"/>
      <c r="G26" s="63"/>
      <c r="H26" s="54" t="s">
        <v>178</v>
      </c>
      <c r="I26" s="64"/>
      <c r="N26" s="10" t="s">
        <v>179</v>
      </c>
    </row>
    <row r="27" spans="1:14" ht="30.6" customHeight="1">
      <c r="A27" s="166"/>
      <c r="B27" s="55" t="s">
        <v>180</v>
      </c>
      <c r="C27" s="59"/>
      <c r="D27" s="60"/>
      <c r="E27" s="61"/>
      <c r="F27" s="62"/>
      <c r="G27" s="63"/>
      <c r="H27" s="54" t="s">
        <v>181</v>
      </c>
      <c r="I27" s="64"/>
      <c r="K27" s="11"/>
      <c r="N27" s="10" t="s">
        <v>96</v>
      </c>
    </row>
    <row r="28" spans="1:14" ht="29.85" customHeight="1">
      <c r="A28" s="161"/>
      <c r="B28" s="55" t="s">
        <v>182</v>
      </c>
      <c r="C28" s="59"/>
      <c r="D28" s="60"/>
      <c r="E28" s="61"/>
      <c r="F28" s="62"/>
      <c r="G28" s="63"/>
      <c r="H28" s="54" t="s">
        <v>183</v>
      </c>
      <c r="I28" s="64"/>
    </row>
    <row r="29" spans="1:14" ht="30" customHeight="1">
      <c r="A29" s="158" t="s">
        <v>184</v>
      </c>
      <c r="B29" s="50" t="s">
        <v>185</v>
      </c>
      <c r="C29" s="59"/>
      <c r="D29" s="60"/>
      <c r="E29" s="61"/>
      <c r="F29" s="62"/>
      <c r="G29" s="63"/>
      <c r="H29" s="52" t="s">
        <v>186</v>
      </c>
      <c r="I29" s="46"/>
    </row>
    <row r="30" spans="1:14" ht="27.6" customHeight="1">
      <c r="A30" s="159"/>
      <c r="B30" s="50" t="s">
        <v>187</v>
      </c>
      <c r="C30" s="59"/>
      <c r="D30" s="60"/>
      <c r="E30" s="61"/>
      <c r="F30" s="62"/>
      <c r="G30" s="63"/>
      <c r="H30" s="52" t="s">
        <v>181</v>
      </c>
      <c r="I30" s="46"/>
    </row>
    <row r="31" spans="1:14" ht="26.1" customHeight="1">
      <c r="A31" s="13" t="s">
        <v>188</v>
      </c>
      <c r="B31" s="55" t="s">
        <v>189</v>
      </c>
      <c r="C31" s="59"/>
      <c r="D31" s="60"/>
      <c r="E31" s="61"/>
      <c r="F31" s="62"/>
      <c r="G31" s="63"/>
      <c r="H31" s="54" t="s">
        <v>190</v>
      </c>
      <c r="I31" s="64"/>
    </row>
    <row r="32" spans="1:14" ht="27" customHeight="1">
      <c r="A32" s="34" t="s">
        <v>191</v>
      </c>
      <c r="B32" s="50" t="s">
        <v>192</v>
      </c>
      <c r="C32" s="59"/>
      <c r="D32" s="60"/>
      <c r="E32" s="61"/>
      <c r="F32" s="62"/>
      <c r="G32" s="63"/>
      <c r="H32" s="52" t="s">
        <v>193</v>
      </c>
      <c r="I32" s="46"/>
    </row>
    <row r="33" spans="1:9" ht="26.1" customHeight="1">
      <c r="A33" s="13" t="s">
        <v>194</v>
      </c>
      <c r="B33" s="56" t="s">
        <v>195</v>
      </c>
      <c r="C33" s="59"/>
      <c r="D33" s="60"/>
      <c r="E33" s="61"/>
      <c r="F33" s="62"/>
      <c r="G33" s="63"/>
      <c r="H33" s="54" t="s">
        <v>196</v>
      </c>
      <c r="I33" s="64"/>
    </row>
    <row r="34" spans="1:9" ht="30">
      <c r="A34" s="15" t="s">
        <v>197</v>
      </c>
      <c r="B34" s="50" t="s">
        <v>198</v>
      </c>
      <c r="C34" s="59"/>
      <c r="D34" s="60"/>
      <c r="E34" s="61"/>
      <c r="F34" s="62"/>
      <c r="G34" s="63"/>
      <c r="H34" s="52" t="s">
        <v>181</v>
      </c>
      <c r="I34" s="46"/>
    </row>
    <row r="35" spans="1:9" ht="26.1" customHeight="1">
      <c r="A35" s="160" t="s">
        <v>199</v>
      </c>
      <c r="B35" s="56" t="s">
        <v>200</v>
      </c>
      <c r="C35" s="59"/>
      <c r="D35" s="60"/>
      <c r="E35" s="61"/>
      <c r="F35" s="62"/>
      <c r="G35" s="63"/>
      <c r="H35" s="54" t="s">
        <v>201</v>
      </c>
      <c r="I35" s="64"/>
    </row>
    <row r="36" spans="1:9" ht="30" customHeight="1">
      <c r="A36" s="161"/>
      <c r="B36" s="57" t="s">
        <v>202</v>
      </c>
      <c r="C36" s="59"/>
      <c r="D36" s="60"/>
      <c r="E36" s="61"/>
      <c r="F36" s="62"/>
      <c r="G36" s="63"/>
      <c r="H36" s="54" t="s">
        <v>201</v>
      </c>
      <c r="I36" s="65"/>
    </row>
    <row r="37" spans="1:9" ht="31.35" customHeight="1">
      <c r="A37" s="44" t="s">
        <v>203</v>
      </c>
      <c r="B37" s="58" t="s">
        <v>204</v>
      </c>
      <c r="C37" s="59"/>
      <c r="D37" s="60"/>
      <c r="E37" s="61"/>
      <c r="F37" s="62"/>
      <c r="G37" s="63"/>
      <c r="H37" s="52" t="s">
        <v>205</v>
      </c>
      <c r="I37" s="66" t="s">
        <v>206</v>
      </c>
    </row>
    <row r="38" spans="1:9" ht="37.35" customHeight="1">
      <c r="C38" s="157" t="s">
        <v>207</v>
      </c>
      <c r="D38" s="157"/>
      <c r="E38" s="156" t="s">
        <v>208</v>
      </c>
      <c r="F38" s="156"/>
      <c r="G38" s="49"/>
    </row>
  </sheetData>
  <mergeCells count="20">
    <mergeCell ref="A3:B3"/>
    <mergeCell ref="H10:I10"/>
    <mergeCell ref="A6:B6"/>
    <mergeCell ref="H9:I9"/>
    <mergeCell ref="E38:F38"/>
    <mergeCell ref="C38:D38"/>
    <mergeCell ref="A29:A30"/>
    <mergeCell ref="A35:A36"/>
    <mergeCell ref="A19:I19"/>
    <mergeCell ref="A21:A24"/>
    <mergeCell ref="A25:A28"/>
    <mergeCell ref="N18:N19"/>
    <mergeCell ref="E7:G7"/>
    <mergeCell ref="E8:G8"/>
    <mergeCell ref="E9:G9"/>
    <mergeCell ref="E10:G10"/>
    <mergeCell ref="E11:G11"/>
    <mergeCell ref="H11:I11"/>
    <mergeCell ref="E12:G17"/>
    <mergeCell ref="H12:I17"/>
  </mergeCells>
  <dataValidations count="1">
    <dataValidation showInputMessage="1" showErrorMessage="1" sqref="C11:C16 B14" xr:uid="{00000000-0002-0000-0100-000000000000}"/>
  </dataValidations>
  <pageMargins left="0.7" right="0.7" top="0.78740157499999996" bottom="0.78740157499999996" header="0.3" footer="0.3"/>
  <pageSetup paperSize="9" scale="65" fitToWidth="0" orientation="portrait" horizontalDpi="4294967292" verticalDpi="4294967292" r:id="rId1"/>
  <drawing r:id="rId2"/>
  <legacyDrawing r:id="rId3"/>
  <mc:AlternateContent xmlns:mc="http://schemas.openxmlformats.org/markup-compatibility/2006">
    <mc:Choice Requires="x14">
      <controls>
        <mc:AlternateContent xmlns:mc="http://schemas.openxmlformats.org/markup-compatibility/2006">
          <mc:Choice Requires="x14">
            <control shapeId="4117" r:id="rId4" name="Check Box 21">
              <controlPr defaultSize="0" autoFill="0" autoLine="0" autoPict="0">
                <anchor moveWithCells="1">
                  <from>
                    <xdr:col>5</xdr:col>
                    <xdr:colOff>619125</xdr:colOff>
                    <xdr:row>20</xdr:row>
                    <xdr:rowOff>85725</xdr:rowOff>
                  </from>
                  <to>
                    <xdr:col>6</xdr:col>
                    <xdr:colOff>676275</xdr:colOff>
                    <xdr:row>20</xdr:row>
                    <xdr:rowOff>276225</xdr:rowOff>
                  </to>
                </anchor>
              </controlPr>
            </control>
          </mc:Choice>
        </mc:AlternateContent>
        <mc:AlternateContent xmlns:mc="http://schemas.openxmlformats.org/markup-compatibility/2006">
          <mc:Choice Requires="x14">
            <control shapeId="4175" r:id="rId5" name="Check Box 79">
              <controlPr defaultSize="0" autoFill="0" autoLine="0" autoPict="0">
                <anchor moveWithCells="1">
                  <from>
                    <xdr:col>1</xdr:col>
                    <xdr:colOff>4524375</xdr:colOff>
                    <xdr:row>20</xdr:row>
                    <xdr:rowOff>104775</xdr:rowOff>
                  </from>
                  <to>
                    <xdr:col>2</xdr:col>
                    <xdr:colOff>485775</xdr:colOff>
                    <xdr:row>20</xdr:row>
                    <xdr:rowOff>257175</xdr:rowOff>
                  </to>
                </anchor>
              </controlPr>
            </control>
          </mc:Choice>
        </mc:AlternateContent>
        <mc:AlternateContent xmlns:mc="http://schemas.openxmlformats.org/markup-compatibility/2006">
          <mc:Choice Requires="x14">
            <control shapeId="4191" r:id="rId6" name="Check Box 95">
              <controlPr defaultSize="0" autoFill="0" autoLine="0" autoPict="0">
                <anchor moveWithCells="1">
                  <from>
                    <xdr:col>3</xdr:col>
                    <xdr:colOff>9525</xdr:colOff>
                    <xdr:row>20</xdr:row>
                    <xdr:rowOff>0</xdr:rowOff>
                  </from>
                  <to>
                    <xdr:col>3</xdr:col>
                    <xdr:colOff>504825</xdr:colOff>
                    <xdr:row>20</xdr:row>
                    <xdr:rowOff>342900</xdr:rowOff>
                  </to>
                </anchor>
              </controlPr>
            </control>
          </mc:Choice>
        </mc:AlternateContent>
        <mc:AlternateContent xmlns:mc="http://schemas.openxmlformats.org/markup-compatibility/2006">
          <mc:Choice Requires="x14">
            <control shapeId="4223" r:id="rId7" name="Check Box 127">
              <controlPr defaultSize="0" autoFill="0" autoLine="0" autoPict="0">
                <anchor moveWithCells="1">
                  <from>
                    <xdr:col>4</xdr:col>
                    <xdr:colOff>9525</xdr:colOff>
                    <xdr:row>20</xdr:row>
                    <xdr:rowOff>28575</xdr:rowOff>
                  </from>
                  <to>
                    <xdr:col>4</xdr:col>
                    <xdr:colOff>581025</xdr:colOff>
                    <xdr:row>21</xdr:row>
                    <xdr:rowOff>0</xdr:rowOff>
                  </to>
                </anchor>
              </controlPr>
            </control>
          </mc:Choice>
        </mc:AlternateContent>
        <mc:AlternateContent xmlns:mc="http://schemas.openxmlformats.org/markup-compatibility/2006">
          <mc:Choice Requires="x14">
            <control shapeId="4272" r:id="rId8" name="Check Box 176">
              <controlPr defaultSize="0" autoFill="0" autoLine="0" autoPict="0">
                <anchor moveWithCells="1">
                  <from>
                    <xdr:col>5</xdr:col>
                    <xdr:colOff>66675</xdr:colOff>
                    <xdr:row>20</xdr:row>
                    <xdr:rowOff>0</xdr:rowOff>
                  </from>
                  <to>
                    <xdr:col>5</xdr:col>
                    <xdr:colOff>523875</xdr:colOff>
                    <xdr:row>21</xdr:row>
                    <xdr:rowOff>38100</xdr:rowOff>
                  </to>
                </anchor>
              </controlPr>
            </control>
          </mc:Choice>
        </mc:AlternateContent>
        <mc:AlternateContent xmlns:mc="http://schemas.openxmlformats.org/markup-compatibility/2006">
          <mc:Choice Requires="x14">
            <control shapeId="4274" r:id="rId9" name="Check Box 178">
              <controlPr defaultSize="0" autoFill="0" autoLine="0" autoPict="0">
                <anchor moveWithCells="1">
                  <from>
                    <xdr:col>3</xdr:col>
                    <xdr:colOff>9525</xdr:colOff>
                    <xdr:row>21</xdr:row>
                    <xdr:rowOff>0</xdr:rowOff>
                  </from>
                  <to>
                    <xdr:col>3</xdr:col>
                    <xdr:colOff>504825</xdr:colOff>
                    <xdr:row>21</xdr:row>
                    <xdr:rowOff>342900</xdr:rowOff>
                  </to>
                </anchor>
              </controlPr>
            </control>
          </mc:Choice>
        </mc:AlternateContent>
        <mc:AlternateContent xmlns:mc="http://schemas.openxmlformats.org/markup-compatibility/2006">
          <mc:Choice Requires="x14">
            <control shapeId="4275" r:id="rId10" name="Check Box 179">
              <controlPr defaultSize="0" autoFill="0" autoLine="0" autoPict="0">
                <anchor moveWithCells="1">
                  <from>
                    <xdr:col>3</xdr:col>
                    <xdr:colOff>9525</xdr:colOff>
                    <xdr:row>22</xdr:row>
                    <xdr:rowOff>0</xdr:rowOff>
                  </from>
                  <to>
                    <xdr:col>3</xdr:col>
                    <xdr:colOff>504825</xdr:colOff>
                    <xdr:row>22</xdr:row>
                    <xdr:rowOff>342900</xdr:rowOff>
                  </to>
                </anchor>
              </controlPr>
            </control>
          </mc:Choice>
        </mc:AlternateContent>
        <mc:AlternateContent xmlns:mc="http://schemas.openxmlformats.org/markup-compatibility/2006">
          <mc:Choice Requires="x14">
            <control shapeId="4276" r:id="rId11" name="Check Box 180">
              <controlPr defaultSize="0" autoFill="0" autoLine="0" autoPict="0">
                <anchor moveWithCells="1">
                  <from>
                    <xdr:col>3</xdr:col>
                    <xdr:colOff>9525</xdr:colOff>
                    <xdr:row>23</xdr:row>
                    <xdr:rowOff>0</xdr:rowOff>
                  </from>
                  <to>
                    <xdr:col>3</xdr:col>
                    <xdr:colOff>504825</xdr:colOff>
                    <xdr:row>23</xdr:row>
                    <xdr:rowOff>342900</xdr:rowOff>
                  </to>
                </anchor>
              </controlPr>
            </control>
          </mc:Choice>
        </mc:AlternateContent>
        <mc:AlternateContent xmlns:mc="http://schemas.openxmlformats.org/markup-compatibility/2006">
          <mc:Choice Requires="x14">
            <control shapeId="4277" r:id="rId12" name="Check Box 181">
              <controlPr defaultSize="0" autoFill="0" autoLine="0" autoPict="0">
                <anchor moveWithCells="1">
                  <from>
                    <xdr:col>3</xdr:col>
                    <xdr:colOff>9525</xdr:colOff>
                    <xdr:row>24</xdr:row>
                    <xdr:rowOff>0</xdr:rowOff>
                  </from>
                  <to>
                    <xdr:col>3</xdr:col>
                    <xdr:colOff>504825</xdr:colOff>
                    <xdr:row>24</xdr:row>
                    <xdr:rowOff>342900</xdr:rowOff>
                  </to>
                </anchor>
              </controlPr>
            </control>
          </mc:Choice>
        </mc:AlternateContent>
        <mc:AlternateContent xmlns:mc="http://schemas.openxmlformats.org/markup-compatibility/2006">
          <mc:Choice Requires="x14">
            <control shapeId="4278" r:id="rId13" name="Check Box 182">
              <controlPr defaultSize="0" autoFill="0" autoLine="0" autoPict="0">
                <anchor moveWithCells="1">
                  <from>
                    <xdr:col>3</xdr:col>
                    <xdr:colOff>9525</xdr:colOff>
                    <xdr:row>25</xdr:row>
                    <xdr:rowOff>0</xdr:rowOff>
                  </from>
                  <to>
                    <xdr:col>3</xdr:col>
                    <xdr:colOff>504825</xdr:colOff>
                    <xdr:row>25</xdr:row>
                    <xdr:rowOff>342900</xdr:rowOff>
                  </to>
                </anchor>
              </controlPr>
            </control>
          </mc:Choice>
        </mc:AlternateContent>
        <mc:AlternateContent xmlns:mc="http://schemas.openxmlformats.org/markup-compatibility/2006">
          <mc:Choice Requires="x14">
            <control shapeId="4279" r:id="rId14" name="Check Box 183">
              <controlPr defaultSize="0" autoFill="0" autoLine="0" autoPict="0">
                <anchor moveWithCells="1">
                  <from>
                    <xdr:col>3</xdr:col>
                    <xdr:colOff>9525</xdr:colOff>
                    <xdr:row>26</xdr:row>
                    <xdr:rowOff>0</xdr:rowOff>
                  </from>
                  <to>
                    <xdr:col>3</xdr:col>
                    <xdr:colOff>504825</xdr:colOff>
                    <xdr:row>26</xdr:row>
                    <xdr:rowOff>342900</xdr:rowOff>
                  </to>
                </anchor>
              </controlPr>
            </control>
          </mc:Choice>
        </mc:AlternateContent>
        <mc:AlternateContent xmlns:mc="http://schemas.openxmlformats.org/markup-compatibility/2006">
          <mc:Choice Requires="x14">
            <control shapeId="4280" r:id="rId15" name="Check Box 184">
              <controlPr defaultSize="0" autoFill="0" autoLine="0" autoPict="0">
                <anchor moveWithCells="1">
                  <from>
                    <xdr:col>3</xdr:col>
                    <xdr:colOff>9525</xdr:colOff>
                    <xdr:row>27</xdr:row>
                    <xdr:rowOff>0</xdr:rowOff>
                  </from>
                  <to>
                    <xdr:col>3</xdr:col>
                    <xdr:colOff>504825</xdr:colOff>
                    <xdr:row>27</xdr:row>
                    <xdr:rowOff>342900</xdr:rowOff>
                  </to>
                </anchor>
              </controlPr>
            </control>
          </mc:Choice>
        </mc:AlternateContent>
        <mc:AlternateContent xmlns:mc="http://schemas.openxmlformats.org/markup-compatibility/2006">
          <mc:Choice Requires="x14">
            <control shapeId="4281" r:id="rId16" name="Check Box 185">
              <controlPr defaultSize="0" autoFill="0" autoLine="0" autoPict="0">
                <anchor moveWithCells="1">
                  <from>
                    <xdr:col>3</xdr:col>
                    <xdr:colOff>9525</xdr:colOff>
                    <xdr:row>28</xdr:row>
                    <xdr:rowOff>0</xdr:rowOff>
                  </from>
                  <to>
                    <xdr:col>3</xdr:col>
                    <xdr:colOff>504825</xdr:colOff>
                    <xdr:row>28</xdr:row>
                    <xdr:rowOff>342900</xdr:rowOff>
                  </to>
                </anchor>
              </controlPr>
            </control>
          </mc:Choice>
        </mc:AlternateContent>
        <mc:AlternateContent xmlns:mc="http://schemas.openxmlformats.org/markup-compatibility/2006">
          <mc:Choice Requires="x14">
            <control shapeId="4282" r:id="rId17" name="Check Box 186">
              <controlPr defaultSize="0" autoFill="0" autoLine="0" autoPict="0">
                <anchor moveWithCells="1">
                  <from>
                    <xdr:col>3</xdr:col>
                    <xdr:colOff>9525</xdr:colOff>
                    <xdr:row>29</xdr:row>
                    <xdr:rowOff>0</xdr:rowOff>
                  </from>
                  <to>
                    <xdr:col>3</xdr:col>
                    <xdr:colOff>504825</xdr:colOff>
                    <xdr:row>30</xdr:row>
                    <xdr:rowOff>0</xdr:rowOff>
                  </to>
                </anchor>
              </controlPr>
            </control>
          </mc:Choice>
        </mc:AlternateContent>
        <mc:AlternateContent xmlns:mc="http://schemas.openxmlformats.org/markup-compatibility/2006">
          <mc:Choice Requires="x14">
            <control shapeId="4283" r:id="rId18" name="Check Box 187">
              <controlPr defaultSize="0" autoFill="0" autoLine="0" autoPict="0">
                <anchor moveWithCells="1">
                  <from>
                    <xdr:col>3</xdr:col>
                    <xdr:colOff>9525</xdr:colOff>
                    <xdr:row>30</xdr:row>
                    <xdr:rowOff>0</xdr:rowOff>
                  </from>
                  <to>
                    <xdr:col>3</xdr:col>
                    <xdr:colOff>504825</xdr:colOff>
                    <xdr:row>31</xdr:row>
                    <xdr:rowOff>9525</xdr:rowOff>
                  </to>
                </anchor>
              </controlPr>
            </control>
          </mc:Choice>
        </mc:AlternateContent>
        <mc:AlternateContent xmlns:mc="http://schemas.openxmlformats.org/markup-compatibility/2006">
          <mc:Choice Requires="x14">
            <control shapeId="4284" r:id="rId19" name="Check Box 188">
              <controlPr defaultSize="0" autoFill="0" autoLine="0" autoPict="0">
                <anchor moveWithCells="1">
                  <from>
                    <xdr:col>3</xdr:col>
                    <xdr:colOff>9525</xdr:colOff>
                    <xdr:row>31</xdr:row>
                    <xdr:rowOff>0</xdr:rowOff>
                  </from>
                  <to>
                    <xdr:col>3</xdr:col>
                    <xdr:colOff>504825</xdr:colOff>
                    <xdr:row>32</xdr:row>
                    <xdr:rowOff>0</xdr:rowOff>
                  </to>
                </anchor>
              </controlPr>
            </control>
          </mc:Choice>
        </mc:AlternateContent>
        <mc:AlternateContent xmlns:mc="http://schemas.openxmlformats.org/markup-compatibility/2006">
          <mc:Choice Requires="x14">
            <control shapeId="4285" r:id="rId20" name="Check Box 189">
              <controlPr defaultSize="0" autoFill="0" autoLine="0" autoPict="0">
                <anchor moveWithCells="1">
                  <from>
                    <xdr:col>3</xdr:col>
                    <xdr:colOff>9525</xdr:colOff>
                    <xdr:row>32</xdr:row>
                    <xdr:rowOff>0</xdr:rowOff>
                  </from>
                  <to>
                    <xdr:col>3</xdr:col>
                    <xdr:colOff>504825</xdr:colOff>
                    <xdr:row>33</xdr:row>
                    <xdr:rowOff>9525</xdr:rowOff>
                  </to>
                </anchor>
              </controlPr>
            </control>
          </mc:Choice>
        </mc:AlternateContent>
        <mc:AlternateContent xmlns:mc="http://schemas.openxmlformats.org/markup-compatibility/2006">
          <mc:Choice Requires="x14">
            <control shapeId="4286" r:id="rId21" name="Check Box 190">
              <controlPr defaultSize="0" autoFill="0" autoLine="0" autoPict="0">
                <anchor moveWithCells="1">
                  <from>
                    <xdr:col>3</xdr:col>
                    <xdr:colOff>9525</xdr:colOff>
                    <xdr:row>33</xdr:row>
                    <xdr:rowOff>0</xdr:rowOff>
                  </from>
                  <to>
                    <xdr:col>3</xdr:col>
                    <xdr:colOff>504825</xdr:colOff>
                    <xdr:row>33</xdr:row>
                    <xdr:rowOff>342900</xdr:rowOff>
                  </to>
                </anchor>
              </controlPr>
            </control>
          </mc:Choice>
        </mc:AlternateContent>
        <mc:AlternateContent xmlns:mc="http://schemas.openxmlformats.org/markup-compatibility/2006">
          <mc:Choice Requires="x14">
            <control shapeId="4287" r:id="rId22" name="Check Box 191">
              <controlPr defaultSize="0" autoFill="0" autoLine="0" autoPict="0">
                <anchor moveWithCells="1">
                  <from>
                    <xdr:col>3</xdr:col>
                    <xdr:colOff>9525</xdr:colOff>
                    <xdr:row>34</xdr:row>
                    <xdr:rowOff>0</xdr:rowOff>
                  </from>
                  <to>
                    <xdr:col>3</xdr:col>
                    <xdr:colOff>504825</xdr:colOff>
                    <xdr:row>35</xdr:row>
                    <xdr:rowOff>28575</xdr:rowOff>
                  </to>
                </anchor>
              </controlPr>
            </control>
          </mc:Choice>
        </mc:AlternateContent>
        <mc:AlternateContent xmlns:mc="http://schemas.openxmlformats.org/markup-compatibility/2006">
          <mc:Choice Requires="x14">
            <control shapeId="4288" r:id="rId23" name="Check Box 192">
              <controlPr defaultSize="0" autoFill="0" autoLine="0" autoPict="0">
                <anchor moveWithCells="1">
                  <from>
                    <xdr:col>3</xdr:col>
                    <xdr:colOff>9525</xdr:colOff>
                    <xdr:row>35</xdr:row>
                    <xdr:rowOff>0</xdr:rowOff>
                  </from>
                  <to>
                    <xdr:col>3</xdr:col>
                    <xdr:colOff>504825</xdr:colOff>
                    <xdr:row>35</xdr:row>
                    <xdr:rowOff>342900</xdr:rowOff>
                  </to>
                </anchor>
              </controlPr>
            </control>
          </mc:Choice>
        </mc:AlternateContent>
        <mc:AlternateContent xmlns:mc="http://schemas.openxmlformats.org/markup-compatibility/2006">
          <mc:Choice Requires="x14">
            <control shapeId="4289" r:id="rId24" name="Check Box 193">
              <controlPr defaultSize="0" autoFill="0" autoLine="0" autoPict="0">
                <anchor moveWithCells="1">
                  <from>
                    <xdr:col>3</xdr:col>
                    <xdr:colOff>9525</xdr:colOff>
                    <xdr:row>36</xdr:row>
                    <xdr:rowOff>0</xdr:rowOff>
                  </from>
                  <to>
                    <xdr:col>3</xdr:col>
                    <xdr:colOff>504825</xdr:colOff>
                    <xdr:row>36</xdr:row>
                    <xdr:rowOff>342900</xdr:rowOff>
                  </to>
                </anchor>
              </controlPr>
            </control>
          </mc:Choice>
        </mc:AlternateContent>
        <mc:AlternateContent xmlns:mc="http://schemas.openxmlformats.org/markup-compatibility/2006">
          <mc:Choice Requires="x14">
            <control shapeId="4290" r:id="rId25" name="Check Box 194">
              <controlPr defaultSize="0" autoFill="0" autoLine="0" autoPict="0">
                <anchor moveWithCells="1">
                  <from>
                    <xdr:col>4</xdr:col>
                    <xdr:colOff>9525</xdr:colOff>
                    <xdr:row>21</xdr:row>
                    <xdr:rowOff>28575</xdr:rowOff>
                  </from>
                  <to>
                    <xdr:col>4</xdr:col>
                    <xdr:colOff>581025</xdr:colOff>
                    <xdr:row>22</xdr:row>
                    <xdr:rowOff>0</xdr:rowOff>
                  </to>
                </anchor>
              </controlPr>
            </control>
          </mc:Choice>
        </mc:AlternateContent>
        <mc:AlternateContent xmlns:mc="http://schemas.openxmlformats.org/markup-compatibility/2006">
          <mc:Choice Requires="x14">
            <control shapeId="4291" r:id="rId26" name="Check Box 195">
              <controlPr defaultSize="0" autoFill="0" autoLine="0" autoPict="0">
                <anchor moveWithCells="1">
                  <from>
                    <xdr:col>4</xdr:col>
                    <xdr:colOff>9525</xdr:colOff>
                    <xdr:row>22</xdr:row>
                    <xdr:rowOff>28575</xdr:rowOff>
                  </from>
                  <to>
                    <xdr:col>4</xdr:col>
                    <xdr:colOff>581025</xdr:colOff>
                    <xdr:row>22</xdr:row>
                    <xdr:rowOff>352425</xdr:rowOff>
                  </to>
                </anchor>
              </controlPr>
            </control>
          </mc:Choice>
        </mc:AlternateContent>
        <mc:AlternateContent xmlns:mc="http://schemas.openxmlformats.org/markup-compatibility/2006">
          <mc:Choice Requires="x14">
            <control shapeId="4292" r:id="rId27" name="Check Box 196">
              <controlPr defaultSize="0" autoFill="0" autoLine="0" autoPict="0">
                <anchor moveWithCells="1">
                  <from>
                    <xdr:col>4</xdr:col>
                    <xdr:colOff>9525</xdr:colOff>
                    <xdr:row>23</xdr:row>
                    <xdr:rowOff>28575</xdr:rowOff>
                  </from>
                  <to>
                    <xdr:col>4</xdr:col>
                    <xdr:colOff>581025</xdr:colOff>
                    <xdr:row>23</xdr:row>
                    <xdr:rowOff>352425</xdr:rowOff>
                  </to>
                </anchor>
              </controlPr>
            </control>
          </mc:Choice>
        </mc:AlternateContent>
        <mc:AlternateContent xmlns:mc="http://schemas.openxmlformats.org/markup-compatibility/2006">
          <mc:Choice Requires="x14">
            <control shapeId="4293" r:id="rId28" name="Check Box 197">
              <controlPr defaultSize="0" autoFill="0" autoLine="0" autoPict="0">
                <anchor moveWithCells="1">
                  <from>
                    <xdr:col>4</xdr:col>
                    <xdr:colOff>9525</xdr:colOff>
                    <xdr:row>24</xdr:row>
                    <xdr:rowOff>28575</xdr:rowOff>
                  </from>
                  <to>
                    <xdr:col>4</xdr:col>
                    <xdr:colOff>581025</xdr:colOff>
                    <xdr:row>24</xdr:row>
                    <xdr:rowOff>352425</xdr:rowOff>
                  </to>
                </anchor>
              </controlPr>
            </control>
          </mc:Choice>
        </mc:AlternateContent>
        <mc:AlternateContent xmlns:mc="http://schemas.openxmlformats.org/markup-compatibility/2006">
          <mc:Choice Requires="x14">
            <control shapeId="4294" r:id="rId29" name="Check Box 198">
              <controlPr defaultSize="0" autoFill="0" autoLine="0" autoPict="0">
                <anchor moveWithCells="1">
                  <from>
                    <xdr:col>4</xdr:col>
                    <xdr:colOff>9525</xdr:colOff>
                    <xdr:row>25</xdr:row>
                    <xdr:rowOff>28575</xdr:rowOff>
                  </from>
                  <to>
                    <xdr:col>4</xdr:col>
                    <xdr:colOff>581025</xdr:colOff>
                    <xdr:row>26</xdr:row>
                    <xdr:rowOff>0</xdr:rowOff>
                  </to>
                </anchor>
              </controlPr>
            </control>
          </mc:Choice>
        </mc:AlternateContent>
        <mc:AlternateContent xmlns:mc="http://schemas.openxmlformats.org/markup-compatibility/2006">
          <mc:Choice Requires="x14">
            <control shapeId="4295" r:id="rId30" name="Check Box 199">
              <controlPr defaultSize="0" autoFill="0" autoLine="0" autoPict="0">
                <anchor moveWithCells="1">
                  <from>
                    <xdr:col>4</xdr:col>
                    <xdr:colOff>9525</xdr:colOff>
                    <xdr:row>26</xdr:row>
                    <xdr:rowOff>28575</xdr:rowOff>
                  </from>
                  <to>
                    <xdr:col>4</xdr:col>
                    <xdr:colOff>581025</xdr:colOff>
                    <xdr:row>26</xdr:row>
                    <xdr:rowOff>352425</xdr:rowOff>
                  </to>
                </anchor>
              </controlPr>
            </control>
          </mc:Choice>
        </mc:AlternateContent>
        <mc:AlternateContent xmlns:mc="http://schemas.openxmlformats.org/markup-compatibility/2006">
          <mc:Choice Requires="x14">
            <control shapeId="4296" r:id="rId31" name="Check Box 200">
              <controlPr defaultSize="0" autoFill="0" autoLine="0" autoPict="0">
                <anchor moveWithCells="1">
                  <from>
                    <xdr:col>4</xdr:col>
                    <xdr:colOff>9525</xdr:colOff>
                    <xdr:row>27</xdr:row>
                    <xdr:rowOff>28575</xdr:rowOff>
                  </from>
                  <to>
                    <xdr:col>4</xdr:col>
                    <xdr:colOff>581025</xdr:colOff>
                    <xdr:row>27</xdr:row>
                    <xdr:rowOff>352425</xdr:rowOff>
                  </to>
                </anchor>
              </controlPr>
            </control>
          </mc:Choice>
        </mc:AlternateContent>
        <mc:AlternateContent xmlns:mc="http://schemas.openxmlformats.org/markup-compatibility/2006">
          <mc:Choice Requires="x14">
            <control shapeId="4297" r:id="rId32" name="Check Box 201">
              <controlPr defaultSize="0" autoFill="0" autoLine="0" autoPict="0">
                <anchor moveWithCells="1">
                  <from>
                    <xdr:col>4</xdr:col>
                    <xdr:colOff>9525</xdr:colOff>
                    <xdr:row>28</xdr:row>
                    <xdr:rowOff>28575</xdr:rowOff>
                  </from>
                  <to>
                    <xdr:col>4</xdr:col>
                    <xdr:colOff>581025</xdr:colOff>
                    <xdr:row>28</xdr:row>
                    <xdr:rowOff>352425</xdr:rowOff>
                  </to>
                </anchor>
              </controlPr>
            </control>
          </mc:Choice>
        </mc:AlternateContent>
        <mc:AlternateContent xmlns:mc="http://schemas.openxmlformats.org/markup-compatibility/2006">
          <mc:Choice Requires="x14">
            <control shapeId="4298" r:id="rId33" name="Check Box 202">
              <controlPr defaultSize="0" autoFill="0" autoLine="0" autoPict="0">
                <anchor moveWithCells="1">
                  <from>
                    <xdr:col>4</xdr:col>
                    <xdr:colOff>9525</xdr:colOff>
                    <xdr:row>29</xdr:row>
                    <xdr:rowOff>28575</xdr:rowOff>
                  </from>
                  <to>
                    <xdr:col>4</xdr:col>
                    <xdr:colOff>581025</xdr:colOff>
                    <xdr:row>30</xdr:row>
                    <xdr:rowOff>9525</xdr:rowOff>
                  </to>
                </anchor>
              </controlPr>
            </control>
          </mc:Choice>
        </mc:AlternateContent>
        <mc:AlternateContent xmlns:mc="http://schemas.openxmlformats.org/markup-compatibility/2006">
          <mc:Choice Requires="x14">
            <control shapeId="4299" r:id="rId34" name="Check Box 203">
              <controlPr defaultSize="0" autoFill="0" autoLine="0" autoPict="0">
                <anchor moveWithCells="1">
                  <from>
                    <xdr:col>4</xdr:col>
                    <xdr:colOff>9525</xdr:colOff>
                    <xdr:row>30</xdr:row>
                    <xdr:rowOff>28575</xdr:rowOff>
                  </from>
                  <to>
                    <xdr:col>4</xdr:col>
                    <xdr:colOff>581025</xdr:colOff>
                    <xdr:row>31</xdr:row>
                    <xdr:rowOff>38100</xdr:rowOff>
                  </to>
                </anchor>
              </controlPr>
            </control>
          </mc:Choice>
        </mc:AlternateContent>
        <mc:AlternateContent xmlns:mc="http://schemas.openxmlformats.org/markup-compatibility/2006">
          <mc:Choice Requires="x14">
            <control shapeId="4300" r:id="rId35" name="Check Box 204">
              <controlPr defaultSize="0" autoFill="0" autoLine="0" autoPict="0">
                <anchor moveWithCells="1">
                  <from>
                    <xdr:col>4</xdr:col>
                    <xdr:colOff>9525</xdr:colOff>
                    <xdr:row>31</xdr:row>
                    <xdr:rowOff>28575</xdr:rowOff>
                  </from>
                  <to>
                    <xdr:col>4</xdr:col>
                    <xdr:colOff>581025</xdr:colOff>
                    <xdr:row>32</xdr:row>
                    <xdr:rowOff>9525</xdr:rowOff>
                  </to>
                </anchor>
              </controlPr>
            </control>
          </mc:Choice>
        </mc:AlternateContent>
        <mc:AlternateContent xmlns:mc="http://schemas.openxmlformats.org/markup-compatibility/2006">
          <mc:Choice Requires="x14">
            <control shapeId="4301" r:id="rId36" name="Check Box 205">
              <controlPr defaultSize="0" autoFill="0" autoLine="0" autoPict="0">
                <anchor moveWithCells="1">
                  <from>
                    <xdr:col>4</xdr:col>
                    <xdr:colOff>9525</xdr:colOff>
                    <xdr:row>32</xdr:row>
                    <xdr:rowOff>28575</xdr:rowOff>
                  </from>
                  <to>
                    <xdr:col>4</xdr:col>
                    <xdr:colOff>581025</xdr:colOff>
                    <xdr:row>33</xdr:row>
                    <xdr:rowOff>38100</xdr:rowOff>
                  </to>
                </anchor>
              </controlPr>
            </control>
          </mc:Choice>
        </mc:AlternateContent>
        <mc:AlternateContent xmlns:mc="http://schemas.openxmlformats.org/markup-compatibility/2006">
          <mc:Choice Requires="x14">
            <control shapeId="4302" r:id="rId37" name="Check Box 206">
              <controlPr defaultSize="0" autoFill="0" autoLine="0" autoPict="0">
                <anchor moveWithCells="1">
                  <from>
                    <xdr:col>4</xdr:col>
                    <xdr:colOff>9525</xdr:colOff>
                    <xdr:row>33</xdr:row>
                    <xdr:rowOff>28575</xdr:rowOff>
                  </from>
                  <to>
                    <xdr:col>4</xdr:col>
                    <xdr:colOff>581025</xdr:colOff>
                    <xdr:row>34</xdr:row>
                    <xdr:rowOff>0</xdr:rowOff>
                  </to>
                </anchor>
              </controlPr>
            </control>
          </mc:Choice>
        </mc:AlternateContent>
        <mc:AlternateContent xmlns:mc="http://schemas.openxmlformats.org/markup-compatibility/2006">
          <mc:Choice Requires="x14">
            <control shapeId="4303" r:id="rId38" name="Check Box 207">
              <controlPr defaultSize="0" autoFill="0" autoLine="0" autoPict="0">
                <anchor moveWithCells="1">
                  <from>
                    <xdr:col>4</xdr:col>
                    <xdr:colOff>9525</xdr:colOff>
                    <xdr:row>34</xdr:row>
                    <xdr:rowOff>28575</xdr:rowOff>
                  </from>
                  <to>
                    <xdr:col>4</xdr:col>
                    <xdr:colOff>581025</xdr:colOff>
                    <xdr:row>35</xdr:row>
                    <xdr:rowOff>38100</xdr:rowOff>
                  </to>
                </anchor>
              </controlPr>
            </control>
          </mc:Choice>
        </mc:AlternateContent>
        <mc:AlternateContent xmlns:mc="http://schemas.openxmlformats.org/markup-compatibility/2006">
          <mc:Choice Requires="x14">
            <control shapeId="4304" r:id="rId39" name="Check Box 208">
              <controlPr defaultSize="0" autoFill="0" autoLine="0" autoPict="0">
                <anchor moveWithCells="1">
                  <from>
                    <xdr:col>4</xdr:col>
                    <xdr:colOff>9525</xdr:colOff>
                    <xdr:row>35</xdr:row>
                    <xdr:rowOff>28575</xdr:rowOff>
                  </from>
                  <to>
                    <xdr:col>4</xdr:col>
                    <xdr:colOff>581025</xdr:colOff>
                    <xdr:row>35</xdr:row>
                    <xdr:rowOff>352425</xdr:rowOff>
                  </to>
                </anchor>
              </controlPr>
            </control>
          </mc:Choice>
        </mc:AlternateContent>
        <mc:AlternateContent xmlns:mc="http://schemas.openxmlformats.org/markup-compatibility/2006">
          <mc:Choice Requires="x14">
            <control shapeId="4305" r:id="rId40" name="Check Box 209">
              <controlPr defaultSize="0" autoFill="0" autoLine="0" autoPict="0">
                <anchor moveWithCells="1">
                  <from>
                    <xdr:col>4</xdr:col>
                    <xdr:colOff>9525</xdr:colOff>
                    <xdr:row>36</xdr:row>
                    <xdr:rowOff>28575</xdr:rowOff>
                  </from>
                  <to>
                    <xdr:col>4</xdr:col>
                    <xdr:colOff>581025</xdr:colOff>
                    <xdr:row>36</xdr:row>
                    <xdr:rowOff>352425</xdr:rowOff>
                  </to>
                </anchor>
              </controlPr>
            </control>
          </mc:Choice>
        </mc:AlternateContent>
        <mc:AlternateContent xmlns:mc="http://schemas.openxmlformats.org/markup-compatibility/2006">
          <mc:Choice Requires="x14">
            <control shapeId="4306" r:id="rId41" name="Check Box 210">
              <controlPr defaultSize="0" autoFill="0" autoLine="0" autoPict="0">
                <anchor moveWithCells="1">
                  <from>
                    <xdr:col>5</xdr:col>
                    <xdr:colOff>66675</xdr:colOff>
                    <xdr:row>21</xdr:row>
                    <xdr:rowOff>0</xdr:rowOff>
                  </from>
                  <to>
                    <xdr:col>5</xdr:col>
                    <xdr:colOff>523875</xdr:colOff>
                    <xdr:row>22</xdr:row>
                    <xdr:rowOff>38100</xdr:rowOff>
                  </to>
                </anchor>
              </controlPr>
            </control>
          </mc:Choice>
        </mc:AlternateContent>
        <mc:AlternateContent xmlns:mc="http://schemas.openxmlformats.org/markup-compatibility/2006">
          <mc:Choice Requires="x14">
            <control shapeId="4307" r:id="rId42" name="Check Box 211">
              <controlPr defaultSize="0" autoFill="0" autoLine="0" autoPict="0">
                <anchor moveWithCells="1">
                  <from>
                    <xdr:col>5</xdr:col>
                    <xdr:colOff>66675</xdr:colOff>
                    <xdr:row>22</xdr:row>
                    <xdr:rowOff>0</xdr:rowOff>
                  </from>
                  <to>
                    <xdr:col>5</xdr:col>
                    <xdr:colOff>523875</xdr:colOff>
                    <xdr:row>23</xdr:row>
                    <xdr:rowOff>38100</xdr:rowOff>
                  </to>
                </anchor>
              </controlPr>
            </control>
          </mc:Choice>
        </mc:AlternateContent>
        <mc:AlternateContent xmlns:mc="http://schemas.openxmlformats.org/markup-compatibility/2006">
          <mc:Choice Requires="x14">
            <control shapeId="4308" r:id="rId43" name="Check Box 212">
              <controlPr defaultSize="0" autoFill="0" autoLine="0" autoPict="0">
                <anchor moveWithCells="1">
                  <from>
                    <xdr:col>5</xdr:col>
                    <xdr:colOff>66675</xdr:colOff>
                    <xdr:row>23</xdr:row>
                    <xdr:rowOff>0</xdr:rowOff>
                  </from>
                  <to>
                    <xdr:col>5</xdr:col>
                    <xdr:colOff>523875</xdr:colOff>
                    <xdr:row>24</xdr:row>
                    <xdr:rowOff>38100</xdr:rowOff>
                  </to>
                </anchor>
              </controlPr>
            </control>
          </mc:Choice>
        </mc:AlternateContent>
        <mc:AlternateContent xmlns:mc="http://schemas.openxmlformats.org/markup-compatibility/2006">
          <mc:Choice Requires="x14">
            <control shapeId="4309" r:id="rId44" name="Check Box 213">
              <controlPr defaultSize="0" autoFill="0" autoLine="0" autoPict="0">
                <anchor moveWithCells="1">
                  <from>
                    <xdr:col>5</xdr:col>
                    <xdr:colOff>66675</xdr:colOff>
                    <xdr:row>24</xdr:row>
                    <xdr:rowOff>0</xdr:rowOff>
                  </from>
                  <to>
                    <xdr:col>5</xdr:col>
                    <xdr:colOff>523875</xdr:colOff>
                    <xdr:row>25</xdr:row>
                    <xdr:rowOff>9525</xdr:rowOff>
                  </to>
                </anchor>
              </controlPr>
            </control>
          </mc:Choice>
        </mc:AlternateContent>
        <mc:AlternateContent xmlns:mc="http://schemas.openxmlformats.org/markup-compatibility/2006">
          <mc:Choice Requires="x14">
            <control shapeId="4310" r:id="rId45" name="Check Box 214">
              <controlPr defaultSize="0" autoFill="0" autoLine="0" autoPict="0">
                <anchor moveWithCells="1">
                  <from>
                    <xdr:col>5</xdr:col>
                    <xdr:colOff>66675</xdr:colOff>
                    <xdr:row>25</xdr:row>
                    <xdr:rowOff>0</xdr:rowOff>
                  </from>
                  <to>
                    <xdr:col>5</xdr:col>
                    <xdr:colOff>523875</xdr:colOff>
                    <xdr:row>26</xdr:row>
                    <xdr:rowOff>38100</xdr:rowOff>
                  </to>
                </anchor>
              </controlPr>
            </control>
          </mc:Choice>
        </mc:AlternateContent>
        <mc:AlternateContent xmlns:mc="http://schemas.openxmlformats.org/markup-compatibility/2006">
          <mc:Choice Requires="x14">
            <control shapeId="4311" r:id="rId46" name="Check Box 215">
              <controlPr defaultSize="0" autoFill="0" autoLine="0" autoPict="0">
                <anchor moveWithCells="1">
                  <from>
                    <xdr:col>5</xdr:col>
                    <xdr:colOff>66675</xdr:colOff>
                    <xdr:row>26</xdr:row>
                    <xdr:rowOff>0</xdr:rowOff>
                  </from>
                  <to>
                    <xdr:col>5</xdr:col>
                    <xdr:colOff>523875</xdr:colOff>
                    <xdr:row>27</xdr:row>
                    <xdr:rowOff>9525</xdr:rowOff>
                  </to>
                </anchor>
              </controlPr>
            </control>
          </mc:Choice>
        </mc:AlternateContent>
        <mc:AlternateContent xmlns:mc="http://schemas.openxmlformats.org/markup-compatibility/2006">
          <mc:Choice Requires="x14">
            <control shapeId="4312" r:id="rId47" name="Check Box 216">
              <controlPr defaultSize="0" autoFill="0" autoLine="0" autoPict="0">
                <anchor moveWithCells="1">
                  <from>
                    <xdr:col>5</xdr:col>
                    <xdr:colOff>66675</xdr:colOff>
                    <xdr:row>27</xdr:row>
                    <xdr:rowOff>0</xdr:rowOff>
                  </from>
                  <to>
                    <xdr:col>5</xdr:col>
                    <xdr:colOff>523875</xdr:colOff>
                    <xdr:row>28</xdr:row>
                    <xdr:rowOff>28575</xdr:rowOff>
                  </to>
                </anchor>
              </controlPr>
            </control>
          </mc:Choice>
        </mc:AlternateContent>
        <mc:AlternateContent xmlns:mc="http://schemas.openxmlformats.org/markup-compatibility/2006">
          <mc:Choice Requires="x14">
            <control shapeId="4313" r:id="rId48" name="Check Box 217">
              <controlPr defaultSize="0" autoFill="0" autoLine="0" autoPict="0">
                <anchor moveWithCells="1">
                  <from>
                    <xdr:col>5</xdr:col>
                    <xdr:colOff>66675</xdr:colOff>
                    <xdr:row>28</xdr:row>
                    <xdr:rowOff>0</xdr:rowOff>
                  </from>
                  <to>
                    <xdr:col>5</xdr:col>
                    <xdr:colOff>523875</xdr:colOff>
                    <xdr:row>29</xdr:row>
                    <xdr:rowOff>9525</xdr:rowOff>
                  </to>
                </anchor>
              </controlPr>
            </control>
          </mc:Choice>
        </mc:AlternateContent>
        <mc:AlternateContent xmlns:mc="http://schemas.openxmlformats.org/markup-compatibility/2006">
          <mc:Choice Requires="x14">
            <control shapeId="4314" r:id="rId49" name="Check Box 218">
              <controlPr defaultSize="0" autoFill="0" autoLine="0" autoPict="0">
                <anchor moveWithCells="1">
                  <from>
                    <xdr:col>5</xdr:col>
                    <xdr:colOff>66675</xdr:colOff>
                    <xdr:row>29</xdr:row>
                    <xdr:rowOff>0</xdr:rowOff>
                  </from>
                  <to>
                    <xdr:col>5</xdr:col>
                    <xdr:colOff>523875</xdr:colOff>
                    <xdr:row>30</xdr:row>
                    <xdr:rowOff>47625</xdr:rowOff>
                  </to>
                </anchor>
              </controlPr>
            </control>
          </mc:Choice>
        </mc:AlternateContent>
        <mc:AlternateContent xmlns:mc="http://schemas.openxmlformats.org/markup-compatibility/2006">
          <mc:Choice Requires="x14">
            <control shapeId="4315" r:id="rId50" name="Check Box 219">
              <controlPr defaultSize="0" autoFill="0" autoLine="0" autoPict="0">
                <anchor moveWithCells="1">
                  <from>
                    <xdr:col>5</xdr:col>
                    <xdr:colOff>66675</xdr:colOff>
                    <xdr:row>30</xdr:row>
                    <xdr:rowOff>0</xdr:rowOff>
                  </from>
                  <to>
                    <xdr:col>5</xdr:col>
                    <xdr:colOff>523875</xdr:colOff>
                    <xdr:row>31</xdr:row>
                    <xdr:rowOff>76200</xdr:rowOff>
                  </to>
                </anchor>
              </controlPr>
            </control>
          </mc:Choice>
        </mc:AlternateContent>
        <mc:AlternateContent xmlns:mc="http://schemas.openxmlformats.org/markup-compatibility/2006">
          <mc:Choice Requires="x14">
            <control shapeId="4316" r:id="rId51" name="Check Box 220">
              <controlPr defaultSize="0" autoFill="0" autoLine="0" autoPict="0">
                <anchor moveWithCells="1">
                  <from>
                    <xdr:col>5</xdr:col>
                    <xdr:colOff>66675</xdr:colOff>
                    <xdr:row>31</xdr:row>
                    <xdr:rowOff>0</xdr:rowOff>
                  </from>
                  <to>
                    <xdr:col>5</xdr:col>
                    <xdr:colOff>523875</xdr:colOff>
                    <xdr:row>32</xdr:row>
                    <xdr:rowOff>66675</xdr:rowOff>
                  </to>
                </anchor>
              </controlPr>
            </control>
          </mc:Choice>
        </mc:AlternateContent>
        <mc:AlternateContent xmlns:mc="http://schemas.openxmlformats.org/markup-compatibility/2006">
          <mc:Choice Requires="x14">
            <control shapeId="4317" r:id="rId52" name="Check Box 221">
              <controlPr defaultSize="0" autoFill="0" autoLine="0" autoPict="0">
                <anchor moveWithCells="1">
                  <from>
                    <xdr:col>5</xdr:col>
                    <xdr:colOff>66675</xdr:colOff>
                    <xdr:row>32</xdr:row>
                    <xdr:rowOff>0</xdr:rowOff>
                  </from>
                  <to>
                    <xdr:col>5</xdr:col>
                    <xdr:colOff>523875</xdr:colOff>
                    <xdr:row>33</xdr:row>
                    <xdr:rowOff>76200</xdr:rowOff>
                  </to>
                </anchor>
              </controlPr>
            </control>
          </mc:Choice>
        </mc:AlternateContent>
        <mc:AlternateContent xmlns:mc="http://schemas.openxmlformats.org/markup-compatibility/2006">
          <mc:Choice Requires="x14">
            <control shapeId="4318" r:id="rId53" name="Check Box 222">
              <controlPr defaultSize="0" autoFill="0" autoLine="0" autoPict="0">
                <anchor moveWithCells="1">
                  <from>
                    <xdr:col>5</xdr:col>
                    <xdr:colOff>66675</xdr:colOff>
                    <xdr:row>33</xdr:row>
                    <xdr:rowOff>0</xdr:rowOff>
                  </from>
                  <to>
                    <xdr:col>5</xdr:col>
                    <xdr:colOff>523875</xdr:colOff>
                    <xdr:row>34</xdr:row>
                    <xdr:rowOff>38100</xdr:rowOff>
                  </to>
                </anchor>
              </controlPr>
            </control>
          </mc:Choice>
        </mc:AlternateContent>
        <mc:AlternateContent xmlns:mc="http://schemas.openxmlformats.org/markup-compatibility/2006">
          <mc:Choice Requires="x14">
            <control shapeId="4319" r:id="rId54" name="Check Box 223">
              <controlPr defaultSize="0" autoFill="0" autoLine="0" autoPict="0">
                <anchor moveWithCells="1">
                  <from>
                    <xdr:col>5</xdr:col>
                    <xdr:colOff>66675</xdr:colOff>
                    <xdr:row>34</xdr:row>
                    <xdr:rowOff>0</xdr:rowOff>
                  </from>
                  <to>
                    <xdr:col>5</xdr:col>
                    <xdr:colOff>523875</xdr:colOff>
                    <xdr:row>35</xdr:row>
                    <xdr:rowOff>76200</xdr:rowOff>
                  </to>
                </anchor>
              </controlPr>
            </control>
          </mc:Choice>
        </mc:AlternateContent>
        <mc:AlternateContent xmlns:mc="http://schemas.openxmlformats.org/markup-compatibility/2006">
          <mc:Choice Requires="x14">
            <control shapeId="4320" r:id="rId55" name="Check Box 224">
              <controlPr defaultSize="0" autoFill="0" autoLine="0" autoPict="0">
                <anchor moveWithCells="1">
                  <from>
                    <xdr:col>5</xdr:col>
                    <xdr:colOff>66675</xdr:colOff>
                    <xdr:row>35</xdr:row>
                    <xdr:rowOff>0</xdr:rowOff>
                  </from>
                  <to>
                    <xdr:col>5</xdr:col>
                    <xdr:colOff>523875</xdr:colOff>
                    <xdr:row>36</xdr:row>
                    <xdr:rowOff>9525</xdr:rowOff>
                  </to>
                </anchor>
              </controlPr>
            </control>
          </mc:Choice>
        </mc:AlternateContent>
        <mc:AlternateContent xmlns:mc="http://schemas.openxmlformats.org/markup-compatibility/2006">
          <mc:Choice Requires="x14">
            <control shapeId="4321" r:id="rId56" name="Check Box 225">
              <controlPr defaultSize="0" autoFill="0" autoLine="0" autoPict="0">
                <anchor moveWithCells="1">
                  <from>
                    <xdr:col>5</xdr:col>
                    <xdr:colOff>66675</xdr:colOff>
                    <xdr:row>36</xdr:row>
                    <xdr:rowOff>0</xdr:rowOff>
                  </from>
                  <to>
                    <xdr:col>5</xdr:col>
                    <xdr:colOff>523875</xdr:colOff>
                    <xdr:row>37</xdr:row>
                    <xdr:rowOff>9525</xdr:rowOff>
                  </to>
                </anchor>
              </controlPr>
            </control>
          </mc:Choice>
        </mc:AlternateContent>
        <mc:AlternateContent xmlns:mc="http://schemas.openxmlformats.org/markup-compatibility/2006">
          <mc:Choice Requires="x14">
            <control shapeId="4323" r:id="rId57" name="Check Box 227">
              <controlPr defaultSize="0" autoFill="0" autoLine="0" autoPict="0">
                <anchor moveWithCells="1">
                  <from>
                    <xdr:col>1</xdr:col>
                    <xdr:colOff>4524375</xdr:colOff>
                    <xdr:row>21</xdr:row>
                    <xdr:rowOff>104775</xdr:rowOff>
                  </from>
                  <to>
                    <xdr:col>2</xdr:col>
                    <xdr:colOff>485775</xdr:colOff>
                    <xdr:row>21</xdr:row>
                    <xdr:rowOff>257175</xdr:rowOff>
                  </to>
                </anchor>
              </controlPr>
            </control>
          </mc:Choice>
        </mc:AlternateContent>
        <mc:AlternateContent xmlns:mc="http://schemas.openxmlformats.org/markup-compatibility/2006">
          <mc:Choice Requires="x14">
            <control shapeId="4324" r:id="rId58" name="Check Box 228">
              <controlPr defaultSize="0" autoFill="0" autoLine="0" autoPict="0">
                <anchor moveWithCells="1">
                  <from>
                    <xdr:col>1</xdr:col>
                    <xdr:colOff>4524375</xdr:colOff>
                    <xdr:row>22</xdr:row>
                    <xdr:rowOff>104775</xdr:rowOff>
                  </from>
                  <to>
                    <xdr:col>2</xdr:col>
                    <xdr:colOff>485775</xdr:colOff>
                    <xdr:row>22</xdr:row>
                    <xdr:rowOff>257175</xdr:rowOff>
                  </to>
                </anchor>
              </controlPr>
            </control>
          </mc:Choice>
        </mc:AlternateContent>
        <mc:AlternateContent xmlns:mc="http://schemas.openxmlformats.org/markup-compatibility/2006">
          <mc:Choice Requires="x14">
            <control shapeId="4325" r:id="rId59" name="Check Box 229">
              <controlPr defaultSize="0" autoFill="0" autoLine="0" autoPict="0">
                <anchor moveWithCells="1">
                  <from>
                    <xdr:col>1</xdr:col>
                    <xdr:colOff>4524375</xdr:colOff>
                    <xdr:row>23</xdr:row>
                    <xdr:rowOff>104775</xdr:rowOff>
                  </from>
                  <to>
                    <xdr:col>2</xdr:col>
                    <xdr:colOff>485775</xdr:colOff>
                    <xdr:row>23</xdr:row>
                    <xdr:rowOff>257175</xdr:rowOff>
                  </to>
                </anchor>
              </controlPr>
            </control>
          </mc:Choice>
        </mc:AlternateContent>
        <mc:AlternateContent xmlns:mc="http://schemas.openxmlformats.org/markup-compatibility/2006">
          <mc:Choice Requires="x14">
            <control shapeId="4326" r:id="rId60" name="Check Box 230">
              <controlPr defaultSize="0" autoFill="0" autoLine="0" autoPict="0">
                <anchor moveWithCells="1">
                  <from>
                    <xdr:col>1</xdr:col>
                    <xdr:colOff>4524375</xdr:colOff>
                    <xdr:row>24</xdr:row>
                    <xdr:rowOff>104775</xdr:rowOff>
                  </from>
                  <to>
                    <xdr:col>2</xdr:col>
                    <xdr:colOff>485775</xdr:colOff>
                    <xdr:row>24</xdr:row>
                    <xdr:rowOff>257175</xdr:rowOff>
                  </to>
                </anchor>
              </controlPr>
            </control>
          </mc:Choice>
        </mc:AlternateContent>
        <mc:AlternateContent xmlns:mc="http://schemas.openxmlformats.org/markup-compatibility/2006">
          <mc:Choice Requires="x14">
            <control shapeId="4327" r:id="rId61" name="Check Box 231">
              <controlPr defaultSize="0" autoFill="0" autoLine="0" autoPict="0">
                <anchor moveWithCells="1">
                  <from>
                    <xdr:col>1</xdr:col>
                    <xdr:colOff>4524375</xdr:colOff>
                    <xdr:row>25</xdr:row>
                    <xdr:rowOff>104775</xdr:rowOff>
                  </from>
                  <to>
                    <xdr:col>2</xdr:col>
                    <xdr:colOff>485775</xdr:colOff>
                    <xdr:row>25</xdr:row>
                    <xdr:rowOff>257175</xdr:rowOff>
                  </to>
                </anchor>
              </controlPr>
            </control>
          </mc:Choice>
        </mc:AlternateContent>
        <mc:AlternateContent xmlns:mc="http://schemas.openxmlformats.org/markup-compatibility/2006">
          <mc:Choice Requires="x14">
            <control shapeId="4328" r:id="rId62" name="Check Box 232">
              <controlPr defaultSize="0" autoFill="0" autoLine="0" autoPict="0">
                <anchor moveWithCells="1">
                  <from>
                    <xdr:col>1</xdr:col>
                    <xdr:colOff>4524375</xdr:colOff>
                    <xdr:row>26</xdr:row>
                    <xdr:rowOff>104775</xdr:rowOff>
                  </from>
                  <to>
                    <xdr:col>2</xdr:col>
                    <xdr:colOff>485775</xdr:colOff>
                    <xdr:row>26</xdr:row>
                    <xdr:rowOff>257175</xdr:rowOff>
                  </to>
                </anchor>
              </controlPr>
            </control>
          </mc:Choice>
        </mc:AlternateContent>
        <mc:AlternateContent xmlns:mc="http://schemas.openxmlformats.org/markup-compatibility/2006">
          <mc:Choice Requires="x14">
            <control shapeId="4329" r:id="rId63" name="Check Box 233">
              <controlPr defaultSize="0" autoFill="0" autoLine="0" autoPict="0">
                <anchor moveWithCells="1">
                  <from>
                    <xdr:col>1</xdr:col>
                    <xdr:colOff>4524375</xdr:colOff>
                    <xdr:row>27</xdr:row>
                    <xdr:rowOff>104775</xdr:rowOff>
                  </from>
                  <to>
                    <xdr:col>2</xdr:col>
                    <xdr:colOff>485775</xdr:colOff>
                    <xdr:row>27</xdr:row>
                    <xdr:rowOff>257175</xdr:rowOff>
                  </to>
                </anchor>
              </controlPr>
            </control>
          </mc:Choice>
        </mc:AlternateContent>
        <mc:AlternateContent xmlns:mc="http://schemas.openxmlformats.org/markup-compatibility/2006">
          <mc:Choice Requires="x14">
            <control shapeId="4330" r:id="rId64" name="Check Box 234">
              <controlPr defaultSize="0" autoFill="0" autoLine="0" autoPict="0">
                <anchor moveWithCells="1">
                  <from>
                    <xdr:col>1</xdr:col>
                    <xdr:colOff>4524375</xdr:colOff>
                    <xdr:row>28</xdr:row>
                    <xdr:rowOff>104775</xdr:rowOff>
                  </from>
                  <to>
                    <xdr:col>2</xdr:col>
                    <xdr:colOff>485775</xdr:colOff>
                    <xdr:row>28</xdr:row>
                    <xdr:rowOff>257175</xdr:rowOff>
                  </to>
                </anchor>
              </controlPr>
            </control>
          </mc:Choice>
        </mc:AlternateContent>
        <mc:AlternateContent xmlns:mc="http://schemas.openxmlformats.org/markup-compatibility/2006">
          <mc:Choice Requires="x14">
            <control shapeId="4331" r:id="rId65" name="Check Box 235">
              <controlPr defaultSize="0" autoFill="0" autoLine="0" autoPict="0">
                <anchor moveWithCells="1">
                  <from>
                    <xdr:col>1</xdr:col>
                    <xdr:colOff>4524375</xdr:colOff>
                    <xdr:row>29</xdr:row>
                    <xdr:rowOff>104775</xdr:rowOff>
                  </from>
                  <to>
                    <xdr:col>2</xdr:col>
                    <xdr:colOff>485775</xdr:colOff>
                    <xdr:row>29</xdr:row>
                    <xdr:rowOff>257175</xdr:rowOff>
                  </to>
                </anchor>
              </controlPr>
            </control>
          </mc:Choice>
        </mc:AlternateContent>
        <mc:AlternateContent xmlns:mc="http://schemas.openxmlformats.org/markup-compatibility/2006">
          <mc:Choice Requires="x14">
            <control shapeId="4332" r:id="rId66" name="Check Box 236">
              <controlPr defaultSize="0" autoFill="0" autoLine="0" autoPict="0">
                <anchor moveWithCells="1">
                  <from>
                    <xdr:col>1</xdr:col>
                    <xdr:colOff>4524375</xdr:colOff>
                    <xdr:row>30</xdr:row>
                    <xdr:rowOff>104775</xdr:rowOff>
                  </from>
                  <to>
                    <xdr:col>2</xdr:col>
                    <xdr:colOff>485775</xdr:colOff>
                    <xdr:row>30</xdr:row>
                    <xdr:rowOff>257175</xdr:rowOff>
                  </to>
                </anchor>
              </controlPr>
            </control>
          </mc:Choice>
        </mc:AlternateContent>
        <mc:AlternateContent xmlns:mc="http://schemas.openxmlformats.org/markup-compatibility/2006">
          <mc:Choice Requires="x14">
            <control shapeId="4333" r:id="rId67" name="Check Box 237">
              <controlPr defaultSize="0" autoFill="0" autoLine="0" autoPict="0">
                <anchor moveWithCells="1">
                  <from>
                    <xdr:col>1</xdr:col>
                    <xdr:colOff>4524375</xdr:colOff>
                    <xdr:row>31</xdr:row>
                    <xdr:rowOff>104775</xdr:rowOff>
                  </from>
                  <to>
                    <xdr:col>2</xdr:col>
                    <xdr:colOff>485775</xdr:colOff>
                    <xdr:row>31</xdr:row>
                    <xdr:rowOff>257175</xdr:rowOff>
                  </to>
                </anchor>
              </controlPr>
            </control>
          </mc:Choice>
        </mc:AlternateContent>
        <mc:AlternateContent xmlns:mc="http://schemas.openxmlformats.org/markup-compatibility/2006">
          <mc:Choice Requires="x14">
            <control shapeId="4334" r:id="rId68" name="Check Box 238">
              <controlPr defaultSize="0" autoFill="0" autoLine="0" autoPict="0">
                <anchor moveWithCells="1">
                  <from>
                    <xdr:col>1</xdr:col>
                    <xdr:colOff>4524375</xdr:colOff>
                    <xdr:row>32</xdr:row>
                    <xdr:rowOff>104775</xdr:rowOff>
                  </from>
                  <to>
                    <xdr:col>2</xdr:col>
                    <xdr:colOff>485775</xdr:colOff>
                    <xdr:row>32</xdr:row>
                    <xdr:rowOff>257175</xdr:rowOff>
                  </to>
                </anchor>
              </controlPr>
            </control>
          </mc:Choice>
        </mc:AlternateContent>
        <mc:AlternateContent xmlns:mc="http://schemas.openxmlformats.org/markup-compatibility/2006">
          <mc:Choice Requires="x14">
            <control shapeId="4335" r:id="rId69" name="Check Box 239">
              <controlPr defaultSize="0" autoFill="0" autoLine="0" autoPict="0">
                <anchor moveWithCells="1">
                  <from>
                    <xdr:col>1</xdr:col>
                    <xdr:colOff>4524375</xdr:colOff>
                    <xdr:row>33</xdr:row>
                    <xdr:rowOff>104775</xdr:rowOff>
                  </from>
                  <to>
                    <xdr:col>2</xdr:col>
                    <xdr:colOff>485775</xdr:colOff>
                    <xdr:row>33</xdr:row>
                    <xdr:rowOff>257175</xdr:rowOff>
                  </to>
                </anchor>
              </controlPr>
            </control>
          </mc:Choice>
        </mc:AlternateContent>
        <mc:AlternateContent xmlns:mc="http://schemas.openxmlformats.org/markup-compatibility/2006">
          <mc:Choice Requires="x14">
            <control shapeId="4336" r:id="rId70" name="Check Box 240">
              <controlPr defaultSize="0" autoFill="0" autoLine="0" autoPict="0">
                <anchor moveWithCells="1">
                  <from>
                    <xdr:col>1</xdr:col>
                    <xdr:colOff>4524375</xdr:colOff>
                    <xdr:row>34</xdr:row>
                    <xdr:rowOff>104775</xdr:rowOff>
                  </from>
                  <to>
                    <xdr:col>2</xdr:col>
                    <xdr:colOff>485775</xdr:colOff>
                    <xdr:row>34</xdr:row>
                    <xdr:rowOff>257175</xdr:rowOff>
                  </to>
                </anchor>
              </controlPr>
            </control>
          </mc:Choice>
        </mc:AlternateContent>
        <mc:AlternateContent xmlns:mc="http://schemas.openxmlformats.org/markup-compatibility/2006">
          <mc:Choice Requires="x14">
            <control shapeId="4337" r:id="rId71" name="Check Box 241">
              <controlPr defaultSize="0" autoFill="0" autoLine="0" autoPict="0">
                <anchor moveWithCells="1">
                  <from>
                    <xdr:col>1</xdr:col>
                    <xdr:colOff>4524375</xdr:colOff>
                    <xdr:row>35</xdr:row>
                    <xdr:rowOff>104775</xdr:rowOff>
                  </from>
                  <to>
                    <xdr:col>2</xdr:col>
                    <xdr:colOff>485775</xdr:colOff>
                    <xdr:row>35</xdr:row>
                    <xdr:rowOff>257175</xdr:rowOff>
                  </to>
                </anchor>
              </controlPr>
            </control>
          </mc:Choice>
        </mc:AlternateContent>
        <mc:AlternateContent xmlns:mc="http://schemas.openxmlformats.org/markup-compatibility/2006">
          <mc:Choice Requires="x14">
            <control shapeId="4338" r:id="rId72" name="Check Box 242">
              <controlPr defaultSize="0" autoFill="0" autoLine="0" autoPict="0">
                <anchor moveWithCells="1">
                  <from>
                    <xdr:col>1</xdr:col>
                    <xdr:colOff>4524375</xdr:colOff>
                    <xdr:row>36</xdr:row>
                    <xdr:rowOff>104775</xdr:rowOff>
                  </from>
                  <to>
                    <xdr:col>2</xdr:col>
                    <xdr:colOff>485775</xdr:colOff>
                    <xdr:row>36</xdr:row>
                    <xdr:rowOff>257175</xdr:rowOff>
                  </to>
                </anchor>
              </controlPr>
            </control>
          </mc:Choice>
        </mc:AlternateContent>
        <mc:AlternateContent xmlns:mc="http://schemas.openxmlformats.org/markup-compatibility/2006">
          <mc:Choice Requires="x14">
            <control shapeId="4339" r:id="rId73" name="Check Box 243">
              <controlPr defaultSize="0" autoFill="0" autoLine="0" autoPict="0">
                <anchor moveWithCells="1">
                  <from>
                    <xdr:col>5</xdr:col>
                    <xdr:colOff>619125</xdr:colOff>
                    <xdr:row>21</xdr:row>
                    <xdr:rowOff>85725</xdr:rowOff>
                  </from>
                  <to>
                    <xdr:col>6</xdr:col>
                    <xdr:colOff>676275</xdr:colOff>
                    <xdr:row>21</xdr:row>
                    <xdr:rowOff>276225</xdr:rowOff>
                  </to>
                </anchor>
              </controlPr>
            </control>
          </mc:Choice>
        </mc:AlternateContent>
        <mc:AlternateContent xmlns:mc="http://schemas.openxmlformats.org/markup-compatibility/2006">
          <mc:Choice Requires="x14">
            <control shapeId="4340" r:id="rId74" name="Check Box 244">
              <controlPr defaultSize="0" autoFill="0" autoLine="0" autoPict="0">
                <anchor moveWithCells="1">
                  <from>
                    <xdr:col>5</xdr:col>
                    <xdr:colOff>619125</xdr:colOff>
                    <xdr:row>22</xdr:row>
                    <xdr:rowOff>85725</xdr:rowOff>
                  </from>
                  <to>
                    <xdr:col>6</xdr:col>
                    <xdr:colOff>676275</xdr:colOff>
                    <xdr:row>22</xdr:row>
                    <xdr:rowOff>276225</xdr:rowOff>
                  </to>
                </anchor>
              </controlPr>
            </control>
          </mc:Choice>
        </mc:AlternateContent>
        <mc:AlternateContent xmlns:mc="http://schemas.openxmlformats.org/markup-compatibility/2006">
          <mc:Choice Requires="x14">
            <control shapeId="4341" r:id="rId75" name="Check Box 245">
              <controlPr defaultSize="0" autoFill="0" autoLine="0" autoPict="0">
                <anchor moveWithCells="1">
                  <from>
                    <xdr:col>5</xdr:col>
                    <xdr:colOff>619125</xdr:colOff>
                    <xdr:row>23</xdr:row>
                    <xdr:rowOff>85725</xdr:rowOff>
                  </from>
                  <to>
                    <xdr:col>6</xdr:col>
                    <xdr:colOff>676275</xdr:colOff>
                    <xdr:row>23</xdr:row>
                    <xdr:rowOff>276225</xdr:rowOff>
                  </to>
                </anchor>
              </controlPr>
            </control>
          </mc:Choice>
        </mc:AlternateContent>
        <mc:AlternateContent xmlns:mc="http://schemas.openxmlformats.org/markup-compatibility/2006">
          <mc:Choice Requires="x14">
            <control shapeId="4342" r:id="rId76" name="Check Box 246">
              <controlPr defaultSize="0" autoFill="0" autoLine="0" autoPict="0">
                <anchor moveWithCells="1">
                  <from>
                    <xdr:col>5</xdr:col>
                    <xdr:colOff>619125</xdr:colOff>
                    <xdr:row>24</xdr:row>
                    <xdr:rowOff>85725</xdr:rowOff>
                  </from>
                  <to>
                    <xdr:col>6</xdr:col>
                    <xdr:colOff>676275</xdr:colOff>
                    <xdr:row>24</xdr:row>
                    <xdr:rowOff>276225</xdr:rowOff>
                  </to>
                </anchor>
              </controlPr>
            </control>
          </mc:Choice>
        </mc:AlternateContent>
        <mc:AlternateContent xmlns:mc="http://schemas.openxmlformats.org/markup-compatibility/2006">
          <mc:Choice Requires="x14">
            <control shapeId="4343" r:id="rId77" name="Check Box 247">
              <controlPr defaultSize="0" autoFill="0" autoLine="0" autoPict="0">
                <anchor moveWithCells="1">
                  <from>
                    <xdr:col>5</xdr:col>
                    <xdr:colOff>619125</xdr:colOff>
                    <xdr:row>25</xdr:row>
                    <xdr:rowOff>85725</xdr:rowOff>
                  </from>
                  <to>
                    <xdr:col>6</xdr:col>
                    <xdr:colOff>676275</xdr:colOff>
                    <xdr:row>25</xdr:row>
                    <xdr:rowOff>276225</xdr:rowOff>
                  </to>
                </anchor>
              </controlPr>
            </control>
          </mc:Choice>
        </mc:AlternateContent>
        <mc:AlternateContent xmlns:mc="http://schemas.openxmlformats.org/markup-compatibility/2006">
          <mc:Choice Requires="x14">
            <control shapeId="4344" r:id="rId78" name="Check Box 248">
              <controlPr defaultSize="0" autoFill="0" autoLine="0" autoPict="0">
                <anchor moveWithCells="1">
                  <from>
                    <xdr:col>5</xdr:col>
                    <xdr:colOff>619125</xdr:colOff>
                    <xdr:row>26</xdr:row>
                    <xdr:rowOff>85725</xdr:rowOff>
                  </from>
                  <to>
                    <xdr:col>6</xdr:col>
                    <xdr:colOff>676275</xdr:colOff>
                    <xdr:row>26</xdr:row>
                    <xdr:rowOff>276225</xdr:rowOff>
                  </to>
                </anchor>
              </controlPr>
            </control>
          </mc:Choice>
        </mc:AlternateContent>
        <mc:AlternateContent xmlns:mc="http://schemas.openxmlformats.org/markup-compatibility/2006">
          <mc:Choice Requires="x14">
            <control shapeId="4345" r:id="rId79" name="Check Box 249">
              <controlPr defaultSize="0" autoFill="0" autoLine="0" autoPict="0">
                <anchor moveWithCells="1">
                  <from>
                    <xdr:col>5</xdr:col>
                    <xdr:colOff>619125</xdr:colOff>
                    <xdr:row>27</xdr:row>
                    <xdr:rowOff>85725</xdr:rowOff>
                  </from>
                  <to>
                    <xdr:col>6</xdr:col>
                    <xdr:colOff>676275</xdr:colOff>
                    <xdr:row>27</xdr:row>
                    <xdr:rowOff>276225</xdr:rowOff>
                  </to>
                </anchor>
              </controlPr>
            </control>
          </mc:Choice>
        </mc:AlternateContent>
        <mc:AlternateContent xmlns:mc="http://schemas.openxmlformats.org/markup-compatibility/2006">
          <mc:Choice Requires="x14">
            <control shapeId="4346" r:id="rId80" name="Check Box 250">
              <controlPr defaultSize="0" autoFill="0" autoLine="0" autoPict="0">
                <anchor moveWithCells="1">
                  <from>
                    <xdr:col>5</xdr:col>
                    <xdr:colOff>619125</xdr:colOff>
                    <xdr:row>28</xdr:row>
                    <xdr:rowOff>85725</xdr:rowOff>
                  </from>
                  <to>
                    <xdr:col>6</xdr:col>
                    <xdr:colOff>676275</xdr:colOff>
                    <xdr:row>28</xdr:row>
                    <xdr:rowOff>276225</xdr:rowOff>
                  </to>
                </anchor>
              </controlPr>
            </control>
          </mc:Choice>
        </mc:AlternateContent>
        <mc:AlternateContent xmlns:mc="http://schemas.openxmlformats.org/markup-compatibility/2006">
          <mc:Choice Requires="x14">
            <control shapeId="4347" r:id="rId81" name="Check Box 251">
              <controlPr defaultSize="0" autoFill="0" autoLine="0" autoPict="0">
                <anchor moveWithCells="1">
                  <from>
                    <xdr:col>5</xdr:col>
                    <xdr:colOff>619125</xdr:colOff>
                    <xdr:row>29</xdr:row>
                    <xdr:rowOff>85725</xdr:rowOff>
                  </from>
                  <to>
                    <xdr:col>6</xdr:col>
                    <xdr:colOff>676275</xdr:colOff>
                    <xdr:row>29</xdr:row>
                    <xdr:rowOff>276225</xdr:rowOff>
                  </to>
                </anchor>
              </controlPr>
            </control>
          </mc:Choice>
        </mc:AlternateContent>
        <mc:AlternateContent xmlns:mc="http://schemas.openxmlformats.org/markup-compatibility/2006">
          <mc:Choice Requires="x14">
            <control shapeId="4348" r:id="rId82" name="Check Box 252">
              <controlPr defaultSize="0" autoFill="0" autoLine="0" autoPict="0">
                <anchor moveWithCells="1">
                  <from>
                    <xdr:col>5</xdr:col>
                    <xdr:colOff>619125</xdr:colOff>
                    <xdr:row>30</xdr:row>
                    <xdr:rowOff>85725</xdr:rowOff>
                  </from>
                  <to>
                    <xdr:col>6</xdr:col>
                    <xdr:colOff>676275</xdr:colOff>
                    <xdr:row>30</xdr:row>
                    <xdr:rowOff>276225</xdr:rowOff>
                  </to>
                </anchor>
              </controlPr>
            </control>
          </mc:Choice>
        </mc:AlternateContent>
        <mc:AlternateContent xmlns:mc="http://schemas.openxmlformats.org/markup-compatibility/2006">
          <mc:Choice Requires="x14">
            <control shapeId="4349" r:id="rId83" name="Check Box 253">
              <controlPr defaultSize="0" autoFill="0" autoLine="0" autoPict="0">
                <anchor moveWithCells="1">
                  <from>
                    <xdr:col>5</xdr:col>
                    <xdr:colOff>619125</xdr:colOff>
                    <xdr:row>31</xdr:row>
                    <xdr:rowOff>85725</xdr:rowOff>
                  </from>
                  <to>
                    <xdr:col>6</xdr:col>
                    <xdr:colOff>676275</xdr:colOff>
                    <xdr:row>31</xdr:row>
                    <xdr:rowOff>276225</xdr:rowOff>
                  </to>
                </anchor>
              </controlPr>
            </control>
          </mc:Choice>
        </mc:AlternateContent>
        <mc:AlternateContent xmlns:mc="http://schemas.openxmlformats.org/markup-compatibility/2006">
          <mc:Choice Requires="x14">
            <control shapeId="4350" r:id="rId84" name="Check Box 254">
              <controlPr defaultSize="0" autoFill="0" autoLine="0" autoPict="0">
                <anchor moveWithCells="1">
                  <from>
                    <xdr:col>5</xdr:col>
                    <xdr:colOff>619125</xdr:colOff>
                    <xdr:row>32</xdr:row>
                    <xdr:rowOff>85725</xdr:rowOff>
                  </from>
                  <to>
                    <xdr:col>6</xdr:col>
                    <xdr:colOff>676275</xdr:colOff>
                    <xdr:row>32</xdr:row>
                    <xdr:rowOff>276225</xdr:rowOff>
                  </to>
                </anchor>
              </controlPr>
            </control>
          </mc:Choice>
        </mc:AlternateContent>
        <mc:AlternateContent xmlns:mc="http://schemas.openxmlformats.org/markup-compatibility/2006">
          <mc:Choice Requires="x14">
            <control shapeId="4351" r:id="rId85" name="Check Box 255">
              <controlPr defaultSize="0" autoFill="0" autoLine="0" autoPict="0">
                <anchor moveWithCells="1">
                  <from>
                    <xdr:col>5</xdr:col>
                    <xdr:colOff>619125</xdr:colOff>
                    <xdr:row>33</xdr:row>
                    <xdr:rowOff>85725</xdr:rowOff>
                  </from>
                  <to>
                    <xdr:col>6</xdr:col>
                    <xdr:colOff>676275</xdr:colOff>
                    <xdr:row>33</xdr:row>
                    <xdr:rowOff>276225</xdr:rowOff>
                  </to>
                </anchor>
              </controlPr>
            </control>
          </mc:Choice>
        </mc:AlternateContent>
        <mc:AlternateContent xmlns:mc="http://schemas.openxmlformats.org/markup-compatibility/2006">
          <mc:Choice Requires="x14">
            <control shapeId="4352" r:id="rId86" name="Check Box 256">
              <controlPr defaultSize="0" autoFill="0" autoLine="0" autoPict="0">
                <anchor moveWithCells="1">
                  <from>
                    <xdr:col>5</xdr:col>
                    <xdr:colOff>619125</xdr:colOff>
                    <xdr:row>34</xdr:row>
                    <xdr:rowOff>85725</xdr:rowOff>
                  </from>
                  <to>
                    <xdr:col>6</xdr:col>
                    <xdr:colOff>676275</xdr:colOff>
                    <xdr:row>34</xdr:row>
                    <xdr:rowOff>276225</xdr:rowOff>
                  </to>
                </anchor>
              </controlPr>
            </control>
          </mc:Choice>
        </mc:AlternateContent>
        <mc:AlternateContent xmlns:mc="http://schemas.openxmlformats.org/markup-compatibility/2006">
          <mc:Choice Requires="x14">
            <control shapeId="4353" r:id="rId87" name="Check Box 257">
              <controlPr defaultSize="0" autoFill="0" autoLine="0" autoPict="0">
                <anchor moveWithCells="1">
                  <from>
                    <xdr:col>5</xdr:col>
                    <xdr:colOff>619125</xdr:colOff>
                    <xdr:row>35</xdr:row>
                    <xdr:rowOff>85725</xdr:rowOff>
                  </from>
                  <to>
                    <xdr:col>6</xdr:col>
                    <xdr:colOff>676275</xdr:colOff>
                    <xdr:row>35</xdr:row>
                    <xdr:rowOff>276225</xdr:rowOff>
                  </to>
                </anchor>
              </controlPr>
            </control>
          </mc:Choice>
        </mc:AlternateContent>
        <mc:AlternateContent xmlns:mc="http://schemas.openxmlformats.org/markup-compatibility/2006">
          <mc:Choice Requires="x14">
            <control shapeId="4354" r:id="rId88" name="Check Box 258">
              <controlPr defaultSize="0" autoFill="0" autoLine="0" autoPict="0">
                <anchor moveWithCells="1">
                  <from>
                    <xdr:col>5</xdr:col>
                    <xdr:colOff>619125</xdr:colOff>
                    <xdr:row>36</xdr:row>
                    <xdr:rowOff>85725</xdr:rowOff>
                  </from>
                  <to>
                    <xdr:col>6</xdr:col>
                    <xdr:colOff>676275</xdr:colOff>
                    <xdr:row>36</xdr:row>
                    <xdr:rowOff>276225</xdr:rowOff>
                  </to>
                </anchor>
              </controlPr>
            </control>
          </mc:Choice>
        </mc:AlternateContent>
        <mc:AlternateContent xmlns:mc="http://schemas.openxmlformats.org/markup-compatibility/2006">
          <mc:Choice Requires="x14">
            <control shapeId="4356" r:id="rId89" name="Check Box 260">
              <controlPr defaultSize="0" autoFill="0" autoLine="0" autoPict="0">
                <anchor moveWithCells="1">
                  <from>
                    <xdr:col>8</xdr:col>
                    <xdr:colOff>142875</xdr:colOff>
                    <xdr:row>7</xdr:row>
                    <xdr:rowOff>142875</xdr:rowOff>
                  </from>
                  <to>
                    <xdr:col>9</xdr:col>
                    <xdr:colOff>0</xdr:colOff>
                    <xdr:row>7</xdr:row>
                    <xdr:rowOff>342900</xdr:rowOff>
                  </to>
                </anchor>
              </controlPr>
            </control>
          </mc:Choice>
        </mc:AlternateContent>
        <mc:AlternateContent xmlns:mc="http://schemas.openxmlformats.org/markup-compatibility/2006">
          <mc:Choice Requires="x14">
            <control shapeId="4357" r:id="rId90" name="Check Box 261">
              <controlPr defaultSize="0" autoFill="0" autoLine="0" autoPict="0">
                <anchor moveWithCells="1">
                  <from>
                    <xdr:col>8</xdr:col>
                    <xdr:colOff>142875</xdr:colOff>
                    <xdr:row>7</xdr:row>
                    <xdr:rowOff>485775</xdr:rowOff>
                  </from>
                  <to>
                    <xdr:col>9</xdr:col>
                    <xdr:colOff>0</xdr:colOff>
                    <xdr:row>7</xdr:row>
                    <xdr:rowOff>685800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showInputMessage="1" showErrorMessage="1" xr:uid="{00000000-0002-0000-0100-000001000000}">
          <x14:formula1>
            <xm:f>Programmierung!$B$7:$B$16</xm:f>
          </x14:formula1>
          <xm:sqref>B12</xm:sqref>
        </x14:dataValidation>
        <x14:dataValidation type="list" showInputMessage="1" showErrorMessage="1" xr:uid="{00000000-0002-0000-0100-000002000000}">
          <x14:formula1>
            <xm:f>Programmierung!$B$30:$B$38</xm:f>
          </x14:formula1>
          <xm:sqref>B12:B13</xm:sqref>
        </x14:dataValidation>
        <x14:dataValidation type="list" showInputMessage="1" showErrorMessage="1" xr:uid="{00000000-0002-0000-0100-000003000000}">
          <x14:formula1>
            <xm:f>Programmierung!$B$19:$B$28</xm:f>
          </x14:formula1>
          <xm:sqref>H7</xm:sqref>
        </x14:dataValidation>
        <x14:dataValidation type="list" allowBlank="1" showInputMessage="1" showErrorMessage="1" xr:uid="{625ED5DD-A047-4863-A6C5-44C36C69F548}">
          <x14:formula1>
            <xm:f>Programmierung!$B$40:$B$48</xm:f>
          </x14:formula1>
          <xm:sqref>B15:B16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
  <dimension ref="B6:B60"/>
  <sheetViews>
    <sheetView topLeftCell="A19" workbookViewId="0">
      <selection activeCell="F40" sqref="F40:F48"/>
    </sheetView>
  </sheetViews>
  <sheetFormatPr baseColWidth="10" defaultColWidth="11.42578125" defaultRowHeight="15"/>
  <cols>
    <col min="2" max="2" width="31.42578125" bestFit="1" customWidth="1"/>
  </cols>
  <sheetData>
    <row r="6" spans="2:2">
      <c r="B6" s="19" t="s">
        <v>129</v>
      </c>
    </row>
    <row r="7" spans="2:2">
      <c r="B7" s="2" t="s">
        <v>209</v>
      </c>
    </row>
    <row r="8" spans="2:2">
      <c r="B8" s="2" t="s">
        <v>141</v>
      </c>
    </row>
    <row r="9" spans="2:2">
      <c r="B9" s="2" t="s">
        <v>210</v>
      </c>
    </row>
    <row r="10" spans="2:2">
      <c r="B10" s="2" t="s">
        <v>132</v>
      </c>
    </row>
    <row r="11" spans="2:2">
      <c r="B11" s="2" t="s">
        <v>137</v>
      </c>
    </row>
    <row r="12" spans="2:2">
      <c r="B12" s="2" t="s">
        <v>211</v>
      </c>
    </row>
    <row r="13" spans="2:2">
      <c r="B13" s="2" t="s">
        <v>212</v>
      </c>
    </row>
    <row r="14" spans="2:2">
      <c r="B14" s="2" t="s">
        <v>213</v>
      </c>
    </row>
    <row r="15" spans="2:2">
      <c r="B15" s="2" t="s">
        <v>130</v>
      </c>
    </row>
    <row r="16" spans="2:2">
      <c r="B16" s="1"/>
    </row>
    <row r="20" spans="2:2">
      <c r="B20" t="s">
        <v>214</v>
      </c>
    </row>
    <row r="21" spans="2:2">
      <c r="B21" t="s">
        <v>215</v>
      </c>
    </row>
    <row r="22" spans="2:2">
      <c r="B22" t="s">
        <v>216</v>
      </c>
    </row>
    <row r="23" spans="2:2">
      <c r="B23" t="s">
        <v>169</v>
      </c>
    </row>
    <row r="24" spans="2:2">
      <c r="B24" t="s">
        <v>217</v>
      </c>
    </row>
    <row r="25" spans="2:2">
      <c r="B25" t="s">
        <v>218</v>
      </c>
    </row>
    <row r="26" spans="2:2">
      <c r="B26" t="s">
        <v>172</v>
      </c>
    </row>
    <row r="27" spans="2:2">
      <c r="B27" t="s">
        <v>176</v>
      </c>
    </row>
    <row r="28" spans="2:2">
      <c r="B28" t="s">
        <v>179</v>
      </c>
    </row>
    <row r="30" spans="2:2">
      <c r="B30" t="s">
        <v>219</v>
      </c>
    </row>
    <row r="31" spans="2:2">
      <c r="B31" t="s">
        <v>220</v>
      </c>
    </row>
    <row r="32" spans="2:2">
      <c r="B32" t="s">
        <v>221</v>
      </c>
    </row>
    <row r="33" spans="2:2">
      <c r="B33" t="s">
        <v>222</v>
      </c>
    </row>
    <row r="34" spans="2:2">
      <c r="B34" t="s">
        <v>223</v>
      </c>
    </row>
    <row r="35" spans="2:2">
      <c r="B35" t="s">
        <v>224</v>
      </c>
    </row>
    <row r="36" spans="2:2">
      <c r="B36" t="s">
        <v>225</v>
      </c>
    </row>
    <row r="37" spans="2:2">
      <c r="B37" t="s">
        <v>151</v>
      </c>
    </row>
    <row r="38" spans="2:2">
      <c r="B38" t="s">
        <v>226</v>
      </c>
    </row>
    <row r="40" spans="2:2">
      <c r="B40" t="s">
        <v>227</v>
      </c>
    </row>
    <row r="41" spans="2:2">
      <c r="B41" t="s">
        <v>228</v>
      </c>
    </row>
    <row r="42" spans="2:2">
      <c r="B42" t="s">
        <v>229</v>
      </c>
    </row>
    <row r="43" spans="2:2">
      <c r="B43" t="s">
        <v>230</v>
      </c>
    </row>
    <row r="44" spans="2:2">
      <c r="B44" t="s">
        <v>231</v>
      </c>
    </row>
    <row r="45" spans="2:2">
      <c r="B45" t="s">
        <v>232</v>
      </c>
    </row>
    <row r="46" spans="2:2">
      <c r="B46" t="s">
        <v>233</v>
      </c>
    </row>
    <row r="47" spans="2:2">
      <c r="B47" t="s">
        <v>234</v>
      </c>
    </row>
    <row r="48" spans="2:2">
      <c r="B48" t="s">
        <v>235</v>
      </c>
    </row>
    <row r="57" spans="2:2">
      <c r="B57" s="2"/>
    </row>
    <row r="58" spans="2:2">
      <c r="B58" s="2"/>
    </row>
    <row r="59" spans="2:2">
      <c r="B59" s="2"/>
    </row>
    <row r="60" spans="2:2">
      <c r="B60" s="2"/>
    </row>
  </sheetData>
  <sortState ref="B30:B38">
    <sortCondition ref="B30"/>
  </sortState>
  <conditionalFormatting sqref="B32:B33">
    <cfRule type="cellIs" dxfId="8" priority="10" operator="equal">
      <formula>"ja"</formula>
    </cfRule>
  </conditionalFormatting>
  <conditionalFormatting sqref="B34">
    <cfRule type="cellIs" dxfId="7" priority="9" operator="equal">
      <formula>"nein"</formula>
    </cfRule>
  </conditionalFormatting>
  <conditionalFormatting sqref="B31">
    <cfRule type="cellIs" dxfId="6" priority="7" operator="equal">
      <formula>"ja"</formula>
    </cfRule>
  </conditionalFormatting>
  <conditionalFormatting sqref="B38">
    <cfRule type="cellIs" dxfId="5" priority="6" operator="equal">
      <formula>"nicht relevant"</formula>
    </cfRule>
  </conditionalFormatting>
  <conditionalFormatting sqref="B36">
    <cfRule type="cellIs" dxfId="4" priority="5" operator="equal">
      <formula>"sehr ähnlich"</formula>
    </cfRule>
  </conditionalFormatting>
  <conditionalFormatting sqref="B37">
    <cfRule type="cellIs" dxfId="3" priority="4" operator="equal">
      <formula>"grundverschieden"</formula>
    </cfRule>
  </conditionalFormatting>
  <conditionalFormatting sqref="E40">
    <cfRule type="cellIs" dxfId="2" priority="3" operator="equal">
      <formula>"aus eigenem Interesse"</formula>
    </cfRule>
  </conditionalFormatting>
  <conditionalFormatting sqref="E41">
    <cfRule type="cellIs" dxfId="1" priority="2" operator="equal">
      <formula>"aus Gefälligkeit"</formula>
    </cfRule>
  </conditionalFormatting>
  <conditionalFormatting sqref="E42">
    <cfRule type="cellIs" dxfId="0" priority="1" operator="equal">
      <formula>"nicht relevant"</formula>
    </cfRule>
  </conditionalFormatting>
  <dataValidations count="1">
    <dataValidation type="list" allowBlank="1" showInputMessage="1" showErrorMessage="1" sqref="B40:B48" xr:uid="{27288042-2E64-4988-98E3-FAC701DC65E5}">
      <formula1>$B$15</formula1>
    </dataValidation>
  </dataValidations>
  <pageMargins left="0.7" right="0.7" top="0.78740157499999996" bottom="0.78740157499999996"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5E59136D-F647-422E-81D9-52DC1B4641F6}">
          <x14:formula1>
            <xm:f>Checkliste!$B$15</xm:f>
          </x14:formula1>
          <xm:sqref>E40:E48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2c2fefa-39cb-40fd-949e-34cb85a51ed8" xsi:nil="true"/>
    <lcf76f155ced4ddcb4097134ff3c332f xmlns="0f05e624-e398-4d1f-bd6d-d3cee9c5269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FFA13B73B31F514A9F046E0257A64A39" ma:contentTypeVersion="16" ma:contentTypeDescription="Ein neues Dokument erstellen." ma:contentTypeScope="" ma:versionID="69fd5825507f7462b2dff8a85d3f6a6e">
  <xsd:schema xmlns:xsd="http://www.w3.org/2001/XMLSchema" xmlns:xs="http://www.w3.org/2001/XMLSchema" xmlns:p="http://schemas.microsoft.com/office/2006/metadata/properties" xmlns:ns2="0f05e624-e398-4d1f-bd6d-d3cee9c5269f" xmlns:ns3="d2c2fefa-39cb-40fd-949e-34cb85a51ed8" targetNamespace="http://schemas.microsoft.com/office/2006/metadata/properties" ma:root="true" ma:fieldsID="414c633b25fb0b174fa4727bbbf30f02" ns2:_="" ns3:_="">
    <xsd:import namespace="0f05e624-e398-4d1f-bd6d-d3cee9c5269f"/>
    <xsd:import namespace="d2c2fefa-39cb-40fd-949e-34cb85a51ed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05e624-e398-4d1f-bd6d-d3cee9c526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Location" ma:index="11" nillable="true" ma:displayName="Location" ma:internalName="MediaServiceLocatio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Bildmarkierungen" ma:readOnly="false" ma:fieldId="{5cf76f15-5ced-4ddc-b409-7134ff3c332f}" ma:taxonomyMulti="true" ma:sspId="6a00a977-9a60-4304-ab7a-7057b0f7880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2c2fefa-39cb-40fd-949e-34cb85a51ed8" elementFormDefault="qualified">
    <xsd:import namespace="http://schemas.microsoft.com/office/2006/documentManagement/types"/>
    <xsd:import namespace="http://schemas.microsoft.com/office/infopath/2007/PartnerControls"/>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element name="TaxCatchAll" ma:index="22" nillable="true" ma:displayName="Taxonomy Catch All Column" ma:hidden="true" ma:list="{d087bd3e-b038-400b-9e19-7f242c32f7fd}" ma:internalName="TaxCatchAll" ma:showField="CatchAllData" ma:web="d2c2fefa-39cb-40fd-949e-34cb85a51ed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6743FBA-B8DC-4ED5-A19E-AEF9D2FE2343}">
  <ds:schemaRefs>
    <ds:schemaRef ds:uri="http://purl.org/dc/dcmitype/"/>
    <ds:schemaRef ds:uri="http://www.w3.org/XML/1998/namespace"/>
    <ds:schemaRef ds:uri="http://purl.org/dc/elements/1.1/"/>
    <ds:schemaRef ds:uri="http://schemas.microsoft.com/office/2006/documentManagement/types"/>
    <ds:schemaRef ds:uri="http://schemas.openxmlformats.org/package/2006/metadata/core-properties"/>
    <ds:schemaRef ds:uri="http://schemas.microsoft.com/office/2006/metadata/properties"/>
    <ds:schemaRef ds:uri="http://schemas.microsoft.com/office/infopath/2007/PartnerControls"/>
    <ds:schemaRef ds:uri="d2c2fefa-39cb-40fd-949e-34cb85a51ed8"/>
    <ds:schemaRef ds:uri="0f05e624-e398-4d1f-bd6d-d3cee9c5269f"/>
    <ds:schemaRef ds:uri="http://purl.org/dc/terms/"/>
  </ds:schemaRefs>
</ds:datastoreItem>
</file>

<file path=customXml/itemProps2.xml><?xml version="1.0" encoding="utf-8"?>
<ds:datastoreItem xmlns:ds="http://schemas.openxmlformats.org/officeDocument/2006/customXml" ds:itemID="{3EE8313A-EE97-46DA-95DA-4DD2D2487D1D}">
  <ds:schemaRefs>
    <ds:schemaRef ds:uri="http://schemas.microsoft.com/sharepoint/v3/contenttype/forms"/>
  </ds:schemaRefs>
</ds:datastoreItem>
</file>

<file path=customXml/itemProps3.xml><?xml version="1.0" encoding="utf-8"?>
<ds:datastoreItem xmlns:ds="http://schemas.openxmlformats.org/officeDocument/2006/customXml" ds:itemID="{147AE3C4-D03A-4148-8E12-4E2AFEF764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05e624-e398-4d1f-bd6d-d3cee9c5269f"/>
    <ds:schemaRef ds:uri="d2c2fefa-39cb-40fd-949e-34cb85a51e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Checkliste ProCheckT</vt:lpstr>
      <vt:lpstr>Auswertung</vt:lpstr>
      <vt:lpstr>Funktion</vt:lpstr>
      <vt:lpstr>Checkliste</vt:lpstr>
      <vt:lpstr>Programmierung</vt:lpstr>
    </vt:vector>
  </TitlesOfParts>
  <Manager/>
  <Company>Hochschule Neu-Ulm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Kunze, Oliver  Professor Dr.</dc:creator>
  <cp:keywords/>
  <dc:description/>
  <cp:lastModifiedBy>Baur Esther</cp:lastModifiedBy>
  <cp:revision/>
  <dcterms:created xsi:type="dcterms:W3CDTF">2020-06-30T19:26:48Z</dcterms:created>
  <dcterms:modified xsi:type="dcterms:W3CDTF">2022-10-25T08:25:59Z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0x010100FFA13B73B31F514A9F046E0257A64A39</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